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6315" activeTab="0"/>
  </bookViews>
  <sheets>
    <sheet name="районный" sheetId="1" r:id="rId1"/>
  </sheets>
  <definedNames>
    <definedName name="_xlnm.Print_Area" localSheetId="0">'районный'!$A$1:$D$177</definedName>
  </definedNames>
  <calcPr fullCalcOnLoad="1"/>
</workbook>
</file>

<file path=xl/sharedStrings.xml><?xml version="1.0" encoding="utf-8"?>
<sst xmlns="http://schemas.openxmlformats.org/spreadsheetml/2006/main" count="341" uniqueCount="330">
  <si>
    <t>Налог на доходы физических  лиц  с  доходов,  облагаемых по налоговой ставке, установленной п. 1 статьи 224 Налогового кодекса Российской Федерации,  за  исключением  доходов, полученных  физическими лицами, зарегистрированными в качестве индивидуальных предпринимателей , частных нотариусов  и других лиц, занимающихся частной практикой</t>
  </si>
  <si>
    <t>Налог на доходы физических  лиц  с  доходов,  облагаемых по налоговой ставке, установленной п.1 статьи 224 Налогового кодекса Российской Федерации, и полученных физическими лицами, зарегистрированными в  качестве индивидуальных предпринимателей, частных нотариусов и других лиц, занимающихся частной практикой</t>
  </si>
  <si>
    <t>603 2 02 02051 05 0000 151</t>
  </si>
  <si>
    <t>Субсидии бюджетам муниципальных районов на реализацию федеральных целевых программ «Жилище» на 2011-2015 годы» , подпрограмме «Обеспечение жильём молодых семей Владимирской области на 2011-2015 годы»</t>
  </si>
  <si>
    <t>Целевые сборы с  граждан  и  предприятий,  учреждений,  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</si>
  <si>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</si>
  <si>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</si>
  <si>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</si>
  <si>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</si>
  <si>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</si>
  <si>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Штрафы, санкции, возмещение ущерба</t>
  </si>
  <si>
    <t xml:space="preserve">000 1 16 03000 00 0000 140 </t>
  </si>
  <si>
    <t>Денежные взыскания (штрафы) за нарушение законодательства о налогах и сборах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</si>
  <si>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</si>
  <si>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</si>
  <si>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нарушения  земельного законодательства</t>
  </si>
  <si>
    <t>Денежные взыскания (штрафы) за нарушения   законодательства в области обеспечения санитарно- эпидемиологического благополучия человека и законодательства в  сфере защиты прав потребителей</t>
  </si>
  <si>
    <t>Доходы, получаемые в виде арендной платы за земели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</si>
  <si>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</si>
  <si>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666 1 11 05020 00 0000 120 </t>
  </si>
  <si>
    <t xml:space="preserve">666 1 11 05025 05 0000 120 </t>
  </si>
  <si>
    <t xml:space="preserve">000 1 16 25060 01 0000 140 </t>
  </si>
  <si>
    <t>Доходы от оказания платных услуг и компенсации затрат государства</t>
  </si>
  <si>
    <r>
      <t>000 1 13 00000 00 0000 000</t>
    </r>
    <r>
      <rPr>
        <b/>
        <sz val="9"/>
        <color indexed="8"/>
        <rFont val="Times New Roman"/>
        <family val="1"/>
      </rPr>
      <t xml:space="preserve"> </t>
    </r>
  </si>
  <si>
    <t>Межбюджетные трансферты, передаваемые бюджетам муниципальных районов на мероприятия по ДЦП "Улучшение демографической ситуации во Владимирской области на 2009-2011 годы"</t>
  </si>
  <si>
    <t>Прочие доходы от оказания платных услуг и компенсации затрат государства</t>
  </si>
  <si>
    <r>
      <t>000 1 13 03000 00 0000 130</t>
    </r>
    <r>
      <rPr>
        <sz val="9"/>
        <color indexed="8"/>
        <rFont val="Times New Roman"/>
        <family val="1"/>
      </rPr>
      <t xml:space="preserve"> </t>
    </r>
  </si>
  <si>
    <r>
      <t>000 1 13 03050 05 0000 130</t>
    </r>
    <r>
      <rPr>
        <sz val="9"/>
        <color indexed="8"/>
        <rFont val="Times New Roman"/>
        <family val="1"/>
      </rPr>
      <t xml:space="preserve"> </t>
    </r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</si>
  <si>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</si>
  <si>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Денежные взыскания (штрафы) за  административные правонарушения  в области дорожного движения    </t>
  </si>
  <si>
    <t>000 1 16 90000 00 0000 140</t>
  </si>
  <si>
    <t>000 1 16 90050 05 0000 140</t>
  </si>
  <si>
    <t>000 2 00 00000 00 0000 000</t>
  </si>
  <si>
    <t>БЕЗВОЗМЕЗДНЫЕ  ПОСТУПЛЕНИЯ</t>
  </si>
  <si>
    <t>000 2 02 04000 00 0000 151</t>
  </si>
  <si>
    <t>182 1 09 01000 00 0000 110</t>
  </si>
  <si>
    <t>000 2 02 01000 00 0000 151</t>
  </si>
  <si>
    <t>Налог на прибыль организаций, зачислявшийся до 1 января 2005 года в местные  бюджеты</t>
  </si>
  <si>
    <t>182 1 09 01030 05 0000 110</t>
  </si>
  <si>
    <t>Налог на прибыль организаций, зачислявшийся до 1 января 2005 года в местные  бюджеты, мобилизуемый на территориях муниципальных районов</t>
  </si>
  <si>
    <t>000 1 09 07000 00 0000 110</t>
  </si>
  <si>
    <t xml:space="preserve">182 1 09 07030 00 0000 110 </t>
  </si>
  <si>
    <t>Целевые сборы с  граждан  и  предприятий,  учреждений,  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</si>
  <si>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603 2 02 02009 05 0000 151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</si>
  <si>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крестьянские(фермерские) хозяйства</t>
  </si>
  <si>
    <t xml:space="preserve">182 1 09 07050 00 0000 110 </t>
  </si>
  <si>
    <t xml:space="preserve">182 1 09 07050 05 0000 110 </t>
  </si>
  <si>
    <t>Прочие местные налоги и сборы, мобилизуемые на территориях муниципальных районов</t>
  </si>
  <si>
    <t xml:space="preserve">182 1 16 03010 01 0000 140 </t>
  </si>
  <si>
    <t xml:space="preserve">188 1 16 30000 01 0000 140                          </t>
  </si>
  <si>
    <t xml:space="preserve">                                                                              тыс.руб.</t>
  </si>
  <si>
    <t xml:space="preserve">182 1 09 06010 02 0000 110 </t>
  </si>
  <si>
    <t xml:space="preserve">182 1 09 06020 02 0000 110 </t>
  </si>
  <si>
    <t xml:space="preserve">182 1 01 02000 01 0000 110 </t>
  </si>
  <si>
    <t xml:space="preserve">182 1 01 02010 01 0000 110 </t>
  </si>
  <si>
    <t xml:space="preserve">182 1 01 02021 01 0000 110 </t>
  </si>
  <si>
    <t xml:space="preserve">182 1 01 02022 01 0000 110 </t>
  </si>
  <si>
    <t xml:space="preserve">182 1 01 02040 01 0000 110 </t>
  </si>
  <si>
    <t>182 1 05 02000 02 0000 110</t>
  </si>
  <si>
    <t>182  1 05 03000 01 0000 110</t>
  </si>
  <si>
    <t>182 1 08 03000 01 1000 110</t>
  </si>
  <si>
    <t xml:space="preserve">182 1 08 03010 01 1000 110 </t>
  </si>
  <si>
    <t xml:space="preserve">                                                             от  2006     №</t>
  </si>
  <si>
    <t xml:space="preserve">182 1 09 07030 05 0000 110 </t>
  </si>
  <si>
    <t>000 1 16 33050 05 0000 140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</si>
  <si>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</si>
  <si>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000 2 02 02000 00 0000 151</t>
  </si>
  <si>
    <t>Доходы от продажи нематериальных активов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</si>
  <si>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</si>
  <si>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</si>
  <si>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000 2 02 03000 00 0000 151</t>
  </si>
  <si>
    <t xml:space="preserve">Субсидии бюджетам субъектов РФ и муниципальных образований </t>
  </si>
  <si>
    <t xml:space="preserve">Субвенции бюджетам субъектов РФ  и муниципальных образований </t>
  </si>
  <si>
    <r>
      <t>000 1 00 00000 00 0000 000</t>
    </r>
    <r>
      <rPr>
        <b/>
        <sz val="9"/>
        <color indexed="8"/>
        <rFont val="Times New Roman"/>
        <family val="1"/>
      </rPr>
      <t xml:space="preserve"> </t>
    </r>
  </si>
  <si>
    <r>
      <t>000 1 01 00000 00 0000 000</t>
    </r>
    <r>
      <rPr>
        <b/>
        <sz val="9"/>
        <color indexed="8"/>
        <rFont val="Times New Roman"/>
        <family val="1"/>
      </rPr>
      <t xml:space="preserve"> </t>
    </r>
  </si>
  <si>
    <r>
      <t>000 1 05 00000 00 0000 000</t>
    </r>
    <r>
      <rPr>
        <b/>
        <sz val="9"/>
        <color indexed="8"/>
        <rFont val="Times New Roman"/>
        <family val="1"/>
      </rPr>
      <t xml:space="preserve">  </t>
    </r>
  </si>
  <si>
    <r>
      <t>000 1 08 00000 00 0000 000</t>
    </r>
    <r>
      <rPr>
        <b/>
        <sz val="9"/>
        <color indexed="8"/>
        <rFont val="Times New Roman"/>
        <family val="1"/>
      </rPr>
      <t xml:space="preserve"> </t>
    </r>
  </si>
  <si>
    <r>
      <t>000 1 09 00000 00 0000 000</t>
    </r>
    <r>
      <rPr>
        <b/>
        <sz val="9"/>
        <color indexed="8"/>
        <rFont val="Times New Roman"/>
        <family val="1"/>
      </rPr>
      <t xml:space="preserve"> </t>
    </r>
  </si>
  <si>
    <r>
      <t>000 1 11 00000 00 0000 000</t>
    </r>
    <r>
      <rPr>
        <b/>
        <sz val="9"/>
        <color indexed="8"/>
        <rFont val="Times New Roman"/>
        <family val="1"/>
      </rPr>
      <t xml:space="preserve"> </t>
    </r>
  </si>
  <si>
    <r>
      <t>000 1 12 00000 00 0000 000</t>
    </r>
    <r>
      <rPr>
        <b/>
        <sz val="9"/>
        <color indexed="8"/>
        <rFont val="Times New Roman"/>
        <family val="1"/>
      </rPr>
      <t xml:space="preserve"> </t>
    </r>
  </si>
  <si>
    <t>ВСЕГО ДОХОДОВ</t>
  </si>
  <si>
    <r>
      <t>Доходы от использования  имущества,  находящегося  в   государственной и</t>
    </r>
    <r>
      <rPr>
        <sz val="9"/>
        <rFont val="Times New Roman"/>
        <family val="1"/>
      </rPr>
      <t xml:space="preserve"> </t>
    </r>
    <r>
      <rPr>
        <b/>
        <sz val="9"/>
        <color indexed="18"/>
        <rFont val="Times New Roman"/>
        <family val="1"/>
      </rPr>
      <t>муниципальной собственности</t>
    </r>
  </si>
  <si>
    <r>
      <t>Доходы  от  сдачи  в  аренду  имущества,  находящегося  в   оперативном управлении органов управления  муниципальных районов и созданных ими  учреждений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(за исключением имущества муниципальных автономных учреждений)</t>
    </r>
  </si>
  <si>
    <t xml:space="preserve">182 1 01 02030 01 0000 110 </t>
  </si>
  <si>
    <t>Налог на доходы физических  лиц  с  доходов,  получаемых физическими лицами, не являющимися налоговыми резидентами Россйской Федерации</t>
  </si>
  <si>
    <t xml:space="preserve">182 1 16 03030 01 0000 140 </t>
  </si>
  <si>
    <t xml:space="preserve">Денежные взыскания (штрафы) за административные правонарушения в области налогов, предусмотренные Кодексом Российской Федерации об административных правонарушениях 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</si>
  <si>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</si>
  <si>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 xml:space="preserve">000 1 16 00000 00 0000 000 </t>
  </si>
  <si>
    <t>182  1 05 03010 01 0000 110</t>
  </si>
  <si>
    <t>Прочие поступления от  денежных  взысканий  (штрафов)  и  иных   сумм в возмещение ущерба</t>
  </si>
  <si>
    <t>Прочие поступления от  денежных  взысканий  (штрафов)  и  иных   сумм в возмещение ущерба, зачисляемые в бюджеты муниципальных районов</t>
  </si>
  <si>
    <t>603 2 02 03002 05 0000 151</t>
  </si>
  <si>
    <t>603 2 02  03024 05 6002 151</t>
  </si>
  <si>
    <t>655 2 02 04034 05 0001 151</t>
  </si>
  <si>
    <t>674 2 02 04999 05 0000 151</t>
  </si>
  <si>
    <t>674 2 02 02141 05 0000 151</t>
  </si>
  <si>
    <t xml:space="preserve">Межбюджетные трансферты , передаваемые бюджетам муниципальных районов на реализацию комплексных программ поддержки развития дошкольных образовательных учреждений </t>
  </si>
  <si>
    <t>674 2 02 04999 05 8003 151</t>
  </si>
  <si>
    <t>603 2 02 03007 05 0000 151</t>
  </si>
  <si>
    <t xml:space="preserve">Субвенции бюджетам муниципальных районов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</si>
  <si>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районов на модернизацию региональных систем общего образования по  долгосрочной целевой Программе развития образования Владимирской области на 2009-2012 годы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</si>
  <si>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МЦП«Социальное развитие села МОСП Новлянское  на 2009-2012 годы» в соответствии с заключенным  соглашением</t>
  </si>
  <si>
    <t xml:space="preserve">Дотации на выравнивание  бюджетной обеспеченности </t>
  </si>
  <si>
    <t>603 2 02 02999 05 0000 151</t>
  </si>
  <si>
    <t>Прочие субсидии бюджетам муниципальных районов из областного резервного фонда-фонда чрезвычайных ситуаций</t>
  </si>
  <si>
    <t xml:space="preserve">182 1 01 02020 01 0000 110 </t>
  </si>
  <si>
    <t>Налог на доходы физических лиц с доходов, полученных  физическими лицами, являющимися налоговыми резидентами Российской Федерации в виде 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</si>
  <si>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заёмных (кредитных) средств </t>
  </si>
  <si>
    <t>Денежные взыскания (штрафы) за нарушение  законодательства о налогах и сборах, предусмотренные статьями  116,  117, 118, пунктами 1 и 2 статьи 120, статьями 125, 126, 128, 129, 129.1, 132, 133, 134,  135 ,135.1  Налогового кодекса Российской Федерации</t>
  </si>
  <si>
    <t xml:space="preserve">                                                                          </t>
  </si>
  <si>
    <t>188 2 02 04005 05 0000 151</t>
  </si>
  <si>
    <t>000 2 02 04014 05 0000 151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</si>
  <si>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</si>
  <si>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Доходы, получаемые в виде арендной либо иной платы за передачу 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в.т.ч.казенных)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</si>
  <si>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</si>
  <si>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реализации  имущества, находящегося в собственности муниципальных районов (за исключением имущества муниципальных автономных учреждений 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</si>
  <si>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Прочие межбюджнтные трансферты</t>
  </si>
  <si>
    <t xml:space="preserve"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 по организации в границах поселения электро-, тепло-, газо-(за исключением баллонного газа) и водоснабжения населения, водоотведения по МЦП «Газификация жилого сектора городского поселения на 2011-2013 годы» в соответствии с заключенным соглашением </t>
  </si>
  <si>
    <t xml:space="preserve"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«Энергосбережение и повышение надежности энергоснабжения в топливно-энергетическом комплексе городского поселения на 2011-2013 годы» в соответствии с заключенным соглашением </t>
  </si>
  <si>
    <t xml:space="preserve">182 1 01 02070 01 0000 110 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</si>
  <si>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</si>
  <si>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Субсидии бюджетам муниципальных районов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</si>
  <si>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>655 2 02 02999 05 7047 151</t>
  </si>
  <si>
    <t>Субвенции бюджетам муниципальных районов на мероприятия по долгосрочной целевой программе «Развитие сельского хозяйства Владимирской области на 2009-2012 годы» (мероприятия в области сельскохозяйственного производства)</t>
  </si>
  <si>
    <t>603 2 02 03999 05 6011 151</t>
  </si>
  <si>
    <t>674 2 02 03029 05 0000 151</t>
  </si>
  <si>
    <t xml:space="preserve">Дотации бюджетам муниципальных  районов на выравнивание бюджетной обеспеченности из регионального фонда финансовой поддержки </t>
  </si>
  <si>
    <t>674 2 02 02074 05 0000 151</t>
  </si>
  <si>
    <t>Субсидии бюджетам муниципальных районов на  организацию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«Улучшение демографической ситуации во Владимирской области на 2009-2012 годы»</t>
  </si>
  <si>
    <t>674 2 02 03021 05 0000 151</t>
  </si>
  <si>
    <t xml:space="preserve">Субвенции бюджетам муниципальных районов на 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 </t>
  </si>
  <si>
    <t>603 2 02 03022 05 0000 151</t>
  </si>
  <si>
    <t>Государственная пошлина</t>
  </si>
  <si>
    <t xml:space="preserve">048 1 12 01000 01 0000 120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</si>
  <si>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</si>
  <si>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</si>
  <si>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</si>
  <si>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 , истекшие до 1 января 2011 года)</t>
  </si>
  <si>
    <t>Единый сельскохозяйственный налог (за налоговые периоды , истекшие до 1 января 2011 года)</t>
  </si>
  <si>
    <t>182  1 05 03020 01 0000 110</t>
  </si>
  <si>
    <t>603 2 19 05000 05 0000 151</t>
  </si>
  <si>
    <t>655 2 19 05000 05 0000 151</t>
  </si>
  <si>
    <t>658 2 19 05000 05 0000 151</t>
  </si>
  <si>
    <t>674 2 19 05000 05 0000 151</t>
  </si>
  <si>
    <t>000 2 19 05000 05 0000 151</t>
  </si>
  <si>
    <t>603 2 02 02999  05 7028 151</t>
  </si>
  <si>
    <t>603 2 02 02077 05 0000 151</t>
  </si>
  <si>
    <t>603 2 02 02999  05 7022 151</t>
  </si>
  <si>
    <t>Субсидии бюджетам муниципальных районов на инвестиции по  долгосрочной  целевой программе «Жилище» на 2011-2015 годы», подпрограмме "Социальное жилье на 2011-2015 годы"</t>
  </si>
  <si>
    <t>Субсидии бюджетам муниципальных районов на инвестиции по  долгосрочной  целевой программе «Жилище» на 2011-2015 годы» , подпрограмме «Обеспечение жильём молодых семей Владимирской области на 2011-2015 годы»</t>
  </si>
  <si>
    <t xml:space="preserve">Межбюджетные трансферты, передаваемые бюджету муниципального района из бюджета городского поселения на осуществление части полномочий по проведению совместных действий  по организации и осуществлению Единой диспетчерской службы Селивановского района в соответствии с заключенным соглашением </t>
  </si>
  <si>
    <t xml:space="preserve">Субсидии бюджетам муниципальных районов на реализацию комплексных программ поддержки развития дошкольных образовательных учреждений </t>
  </si>
  <si>
    <t>Субвенции бюджетам муниципальных районов на  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1941- 1945 годов"</t>
  </si>
  <si>
    <t>603 2 02 03069 05 0000 151</t>
  </si>
  <si>
    <t>603 2 02 02999  05 7037 151</t>
  </si>
  <si>
    <t>603 2 02 04014 05 0020 151</t>
  </si>
  <si>
    <t>603 2 02 04014 05 0040 151</t>
  </si>
  <si>
    <t>603 2 02 04014 05 0050 151</t>
  </si>
  <si>
    <t>603 2 02 02008 05 0000 151</t>
  </si>
  <si>
    <t>Субсидии бюджетам муниципальных районов на реализацию долгосрочной  целевой программе  Владимирской области "Социальное развитие села на период 2009-2012 годов»</t>
  </si>
  <si>
    <t xml:space="preserve">Субсидии бюджетам муниципальных районов на реализацию федеральной целевой программе «Социальное развитие села до 2012 года» </t>
  </si>
  <si>
    <t xml:space="preserve">Субвенции бюджетам муниципальных районов на  предоставление субсидий гражданам на оплату жилого помещения и коммунальных услуг </t>
  </si>
  <si>
    <t>Субвенции бюджетам муниципальных районов на 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</si>
  <si>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 xml:space="preserve">Субсидии бюджетам муниципальных районов на предоставление мер социальной поддержки по оплате жилья и коммунальных услуг отдельным  категориям граждан в муниципальной сфере культуры </t>
  </si>
  <si>
    <t xml:space="preserve">Субсидии бюджетам муниципальных районов  на предоставление мер социальной поддержки по оплате жилья и коммунальных услуг отдельным  категориям граждан муниципальной системы образования </t>
  </si>
  <si>
    <t xml:space="preserve">Субсидии бюджетам муниципальных районов на предоставление мер социальной поддержки по оплате жилья и коммунальных услуг отдельным  категориям граждан муниципальной системы здравоохранения </t>
  </si>
  <si>
    <t xml:space="preserve">Субсидии бюджетам муниципальных районов на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 </t>
  </si>
  <si>
    <t xml:space="preserve">Субвенции бюджетам муниципальных районов на осуществление  полномочий по подготовке проведения статистических переписей  </t>
  </si>
  <si>
    <t xml:space="preserve">Субвенции бюджетам муниципальных районов на  государственную регистрацию актов гражданского состояния </t>
  </si>
  <si>
    <t xml:space="preserve">Субвенции бюджетам муниципальных районов на обеспечение деятельности комиссий по делам несовершеннолетних и защите их прав  </t>
  </si>
  <si>
    <t xml:space="preserve">Субвенции бюджетам муниципальных районов на реализацию отдельных государственных полномочий по вопросам административного законодательства </t>
  </si>
  <si>
    <t xml:space="preserve">Субвенции бюджетам муниципальных районов на осуществление полномочий по предоставлению субсидий гражданам на оплату жилого помещения и коммунальных услуг </t>
  </si>
  <si>
    <t>Субвенции бюджетам муниципальных районов на воспитание и обучение детей- 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</si>
  <si>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 xml:space="preserve">Субвенции бюджетам муниципальных районовна социальную поддержку детей -инвалидов дошкольного возраста по долгосрочной целевой Программе развития образования Владимирской области на 2009-2012 годы   </t>
  </si>
  <si>
    <t xml:space="preserve">Субвенции бюджетам муниципальных районовна исполнение мер социальной поддержки отдельных категорий граждан по зубопротезированию и лекарственному обеспечению  </t>
  </si>
  <si>
    <t>Субвенции бюджетам муниципальных районовна обеспечение жилыми помещениями детей-сирот, детей ,оставшихся без попечения родителей, а также детей, находящихся под опекой (попечительством) , не имеющих закрепленного жилого помещения по долгосрочной целевой Программе развития образования Владимирской области на 2009-2012 годы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</si>
  <si>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приёмному родителю по долгосрочной целевой Программе развития образования Владимирской области на 2009-2012 годы</t>
  </si>
  <si>
    <t>Субвенции бюджетам муниципальных районовна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</si>
  <si>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 xml:space="preserve">Субвенции бюджетам муниципальных районовна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2005- 2010 годах на срок до 8 лет </t>
  </si>
  <si>
    <t>Субвенции бюджетам муниципальных районовна мероприятия по  обеспечению жильем отдельных категорий граждан, установленных Федеральными законами от 12.01.1995  №5-ФЗ "О ветеранах"и от 24.11 1995  № 181-ФЗ "О социальной  защите инвалидов в Российской Федерации"</t>
  </si>
  <si>
    <t xml:space="preserve">Субвенции бюджетам муниципальных районов на реализацию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 </t>
  </si>
  <si>
    <t>674 2 02 02999 05 7050 151</t>
  </si>
  <si>
    <t xml:space="preserve">Субсидии бюджетам муниципальных районов на оздаровление детей </t>
  </si>
  <si>
    <t xml:space="preserve">                                                                                                                    Приложение 1</t>
  </si>
  <si>
    <t xml:space="preserve">Межбюджетные трансферты, передаваемые бюджету муниципального района из бюджета Волосатовского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в соответствии с заключенным соглашением </t>
  </si>
  <si>
    <t>603 2 02 04014 05 0027 151</t>
  </si>
  <si>
    <t>603 2 02 04014  05 0038 151</t>
  </si>
  <si>
    <t>Межбюджетные трансферты, передаваемые бюджету муниципального района из бюджета Малышевского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МЦП«Обеспечение населения МОСП Малышевское питьевой водой на 2011-2013 годы» в соответствии с заключенным  соглашением</t>
  </si>
  <si>
    <t>666 2 02 04014 05 0047 151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</si>
  <si>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«Энергосбережение и повышение надежности энергоснабжения в топливно-энергетическом комплексе МОСП Новлянское на 2011-2013 годы» в соответствии с заключенным соглашением </t>
  </si>
  <si>
    <t>603 2 02 04014 05 0046 151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</si>
  <si>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«Модернизация объектов коммунальной инфраструктуры МОСП Новлянское на 2011-2013 годы» в соответствии с заключенным соглашением </t>
  </si>
  <si>
    <t>603 2 02 04014 05 0045 151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</si>
  <si>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МЦП«Обеспечение населения МОСП Новлянское питьевой водой на 2011-2013 годы» в соответствии с заключенным  соглашением</t>
  </si>
  <si>
    <t>603 2 02 04014 05 0048 151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</si>
  <si>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 по организации в границах поселения электро-, тепло-, газо-(за исключением баллонного газа) и водоснабжения населения, водоотведения по МЦП «Газификация жилого сектора МОСП Новлянское на 2011-2013 годы» в соответствии с заключенным соглашением </t>
  </si>
  <si>
    <t>603 2 02 04014 05 0053 151</t>
  </si>
  <si>
    <t xml:space="preserve">Межбюджетные трансферты, передаваемые бюджету муниципального района из бюджета Чертковского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в соответствии с заключенным соглашением </t>
  </si>
  <si>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 , а также имущества  муниципальных унитарных предприятий, в том числе казенных),  в части реализации  основных средств по указанному имуществу</t>
  </si>
  <si>
    <t>Поступление доходов в районный бюджет</t>
  </si>
  <si>
    <t xml:space="preserve">666 1 11 05000 00 0000 120 </t>
  </si>
  <si>
    <t>674 2 02 02999 05 7055 151</t>
  </si>
  <si>
    <t xml:space="preserve">Прочие 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 </t>
  </si>
  <si>
    <t>655 2 02 04034 05 0002 151</t>
  </si>
  <si>
    <t>Межбюджетные трансферты, передаваемые бюджетам муниципальных районов на реализацию  программ модернизации здравоохранения  в части увнедрения современных информационных систем в зхдравоохранении в целях перехода на полисы обязательного медицинского  страхования</t>
  </si>
  <si>
    <t>666 1 11 05010 00 0000 120</t>
  </si>
  <si>
    <t xml:space="preserve">666 1 11 05010 10 0000 120 </t>
  </si>
  <si>
    <t>666 1 11 05030 00 0000 120</t>
  </si>
  <si>
    <t xml:space="preserve">666 1 11 05035 05 0000 120 </t>
  </si>
  <si>
    <t xml:space="preserve">666 1 11 07010 00 0000 120 </t>
  </si>
  <si>
    <t xml:space="preserve">666 1 11 07015 05 0000 120 </t>
  </si>
  <si>
    <t>666 1 14 02000 00 0000 000</t>
  </si>
  <si>
    <t>666 1 14 02030 05 0000 410</t>
  </si>
  <si>
    <t>666 1 14 02033 05 0000 410</t>
  </si>
  <si>
    <t>666 1 14 04000 00 0000 420</t>
  </si>
  <si>
    <t>666 1 14 06000 00 0000 430</t>
  </si>
  <si>
    <t>692 2 02 00000 00 0000 000</t>
  </si>
  <si>
    <t>692 2 02 01001 00 0000 151</t>
  </si>
  <si>
    <t>692 2 02 01001 05 0000 151</t>
  </si>
  <si>
    <t>603 2 02 03003 05 0000 151</t>
  </si>
  <si>
    <t>603 2 02 03024 05 6001 151</t>
  </si>
  <si>
    <t xml:space="preserve">603 2 02 03024 05 6004 151 </t>
  </si>
  <si>
    <t>603 2 02 03070 05 0000 151</t>
  </si>
  <si>
    <t>658 2 02 02999 05 7005 151</t>
  </si>
  <si>
    <t>674 2 02 02999 05 7006 151</t>
  </si>
  <si>
    <t>655 2 02 02999  05 7007 151</t>
  </si>
  <si>
    <t>674 2 02 03024 05 6003 151</t>
  </si>
  <si>
    <t>674 2 02 03024 05 6006 151</t>
  </si>
  <si>
    <t>674 2 02 03024 05 6009 151</t>
  </si>
  <si>
    <t>655 2 02 03024 05 6010 151</t>
  </si>
  <si>
    <t>674 2 02 03026 05 0000 151</t>
  </si>
  <si>
    <t>674 2 02 03027 05 0000 151</t>
  </si>
  <si>
    <t>674 2 02 03999 05 6005 151</t>
  </si>
  <si>
    <t>658 2 02 04014 05 0001 151</t>
  </si>
  <si>
    <t>Денежные взыскания (штрафы) за нарушения   законодательства в области охраны окружающей среды</t>
  </si>
  <si>
    <t xml:space="preserve">048 1 16 25050 01 0000 140 </t>
  </si>
  <si>
    <t>658 2 02 04014 05 0002 151</t>
  </si>
  <si>
    <t>603 2 02 04014 05 0003 151</t>
  </si>
  <si>
    <t>666 2 02 04014 05 0004 151</t>
  </si>
  <si>
    <t>603 2 02 04014 05 0005 151</t>
  </si>
  <si>
    <t>603 2 02 04014 05 0011 151</t>
  </si>
  <si>
    <t>658 2 02 04014 05 0021 151</t>
  </si>
  <si>
    <t>658 2 02 04014 05 0022 151</t>
  </si>
  <si>
    <t>658 2 02 04014 05 0031 151</t>
  </si>
  <si>
    <t>658 2 02 04014 05 0032 151</t>
  </si>
  <si>
    <t>658 2 02 04014 05 0041151</t>
  </si>
  <si>
    <t>658 2 02 04014 05 0042 151</t>
  </si>
  <si>
    <t>658 2 02 04014 05 0051 151</t>
  </si>
  <si>
    <t>658 2 02 04014 05 0052 151</t>
  </si>
  <si>
    <t xml:space="preserve">                                                                               к решению Селивановского районного </t>
  </si>
  <si>
    <t>на 2011 год</t>
  </si>
  <si>
    <t xml:space="preserve">                                                                                         Совета народных депутатов</t>
  </si>
  <si>
    <t>603 2 02 04014 05 0044 151</t>
  </si>
  <si>
    <t>666 1 14 06014 10 0000 430</t>
  </si>
  <si>
    <t xml:space="preserve">  НАЛОГОВЫЕ И НЕНАЛОГОВЫЕ ДОХОДЫ</t>
  </si>
  <si>
    <t>603 2 02 03046 05 0000 151</t>
  </si>
  <si>
    <t>322 1 16 21050 05 0000 140</t>
  </si>
  <si>
    <t>141 1 16 28000 01 0000 140</t>
  </si>
  <si>
    <t>603 2 02 02999 05 7043 151</t>
  </si>
  <si>
    <t>658 2 02 04025 05 0000 151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</si>
  <si>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</si>
  <si>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655 2 02 02024 05 0000 151</t>
  </si>
  <si>
    <t xml:space="preserve"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</si>
  <si>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 xml:space="preserve"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 по организации строительства муниципального жилищного фонда поселения в соответствии с заключенным соглашением </t>
  </si>
  <si>
    <t>603 2 02 04014 05 0014 151</t>
  </si>
  <si>
    <t>Денежные взыскания (штрафы) за 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</si>
  <si>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674 2 02 04999 05 8002 151</t>
  </si>
  <si>
    <t>Государственная  пошлина  по  делам,  рассматриваемым  в    судах общей юрисдикции, мировыми судьями (за исключением  Верховного Суда Российской Федерации)</t>
  </si>
  <si>
    <t xml:space="preserve"> Государственная пошлина  за  государственную  регистрацию 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</si>
  <si>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Межбюджетные трансферты, передаваемые бюджету муниципального района из бюджетов   поселений на осуществление части полномочий  по решению вопросов местного значения в соответствии с заключенными соглашениями  </t>
  </si>
  <si>
    <t xml:space="preserve"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 </t>
  </si>
  <si>
    <t xml:space="preserve">Межбюджетные трансферты, передаваемые бюджету муниципального района из бюджета  городского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обеспечениюсохранности библиотечных фондов библиотек поселения в соответствии с заключенным соглашением </t>
  </si>
  <si>
    <t xml:space="preserve">                                                                                            от 22 .12.2011 г. №112 </t>
  </si>
  <si>
    <t xml:space="preserve"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«Модернизация объектов коммунальной инфраструктуры городского поселения на 2008-2010 годы» в соответствии с заключенным соглашением </t>
  </si>
  <si>
    <t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МЦП«Обеспечение населения городского поселения питьевой водой на 2009-2011 годы» в соответствии с заключенным  соглашением</t>
  </si>
  <si>
    <t>Межбюджетные трансферты, передаваемые бюджету муниципального района из бюджета Волосатовского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</si>
  <si>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 xml:space="preserve">Межбюджетные трансферты, передаваемые бюджету муниципального района из  бюджета  Волосатовского  сельского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заключенным соглашением 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</si>
  <si>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библиотечному обслуживанию в соответствии с заключенным  соглашением</t>
  </si>
  <si>
    <t>Межбюджетные трансферты, передаваемые бюджету муниципального района из бюджета Малышевского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</si>
  <si>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>Межбюджетные трансферты, передаваемые бюджету муниципального района из  бюджета  Малышевского сельского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заключенным соглашением</t>
  </si>
  <si>
    <t>692 0 02 04999 05 0000 151</t>
  </si>
  <si>
    <t>Прочие межбюджетные трансферты, передаваемые бюджетам муниципальных районов  на сбалансированность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</si>
  <si>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 в соответствии с заключенным с соглашением</t>
  </si>
  <si>
    <t>Межбюджетные трансферты, передаваемые бюджету муниципального района из бюджета Новлянского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</si>
  <si>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>674 2 02 02105 05 0000 151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</si>
  <si>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</si>
  <si>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633 2 02 04014 05 0015 151</t>
  </si>
  <si>
    <t>666 2 02 04014 05 0016 151</t>
  </si>
  <si>
    <t>666 2 02 04014  05 0039 151</t>
  </si>
  <si>
    <t>666 2 02 04014 05 0049 151</t>
  </si>
  <si>
    <t>Межбюджетные трансферты, передаваемые бюджету муниципального района из бюджета Чертковского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</si>
  <si>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>Межбюджетные трансферты, передаваемые бюджету муниципального района из  бюджета  Чертковского  сельского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заключенным соглашением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</si>
  <si>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</si>
  <si>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</si>
  <si>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</si>
  <si>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разнграничена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</si>
  <si>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 от  сдачи  в  аренду  имущества,  находящегося  в  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</si>
  <si>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</si>
  <si>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 xml:space="preserve">Межбюджетные трансферты, передаваемые бюджету муниципального района из бюджета Волосатовского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по долгосрочной областной целевой программе "Жилище" на 2011-2015 годы", подпрограмме "Обеспечение территории Владимирской области документами территориального планирования,градостроительного зонирования, документацией по планировке территорий на 2011-2015 годы" в соответствии с заключенным соглашением </t>
  </si>
  <si>
    <t>603 2 02 04014 05 0043 151</t>
  </si>
  <si>
    <t xml:space="preserve">Межбюджетные трансферты, передаваемые бюджету муниципального района из бюджета Чертковского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по долгосрочной областной целевой программе "Жилище" нна 2011-2015 годы", подпрограмме "Обеспечение территории Владимирской области документами территориального планирования,градостроительного зонирования, документацией по планировке территорий на 2011-2015 годы" в соответствии с заключенным соглашением 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</si>
  <si>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по долгосрочной областной целевой программе "Жилище" на 2011-2015 годы", подпрограмме "Обеспечение территории Владимирской области документами территориального планирования,градостроительного зонирования, документацией по планировке территорий на 2011-2015 годы" в соответствии с заключенным соглашением </t>
  </si>
  <si>
    <t>Субсидии бюджетам муниципальных районов на реализацию долгосрочной  целевой программе «Жилище» на 2011-2015 годы», подпрограмме «Обеспечение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годы»</t>
  </si>
  <si>
    <t>603 2 02 02999 05 7053 151</t>
  </si>
  <si>
    <t>Субсидии бюджетам муниципальных районов на реконструкцию и капитальный ремонт объектов теплосетевого хозяйства</t>
  </si>
  <si>
    <t>674 2 02 02145 05 0000 151</t>
  </si>
  <si>
    <t>Субвенция бюджетам муниципальных районов на  модернизацию региональных систем общего образования по  долгосрочной целевой Программе развития образования Владимирской области на 2009-2012 годы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</si>
  <si>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</si>
  <si>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 Российской Федерации</t>
  </si>
  <si>
    <t>Наименование    доходов</t>
  </si>
  <si>
    <t>Сумма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</si>
  <si>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</si>
  <si>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</si>
  <si>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</si>
  <si>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</si>
  <si>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</si>
  <si>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  по  делам,  рассматриваемым  в    судах общей юрисдикции, мировыми судьями</t>
  </si>
  <si>
    <t xml:space="preserve">000 1 08 07000 01 1000 110 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</si>
  <si>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</si>
  <si>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000 1 08 07140 01 1000 110 </t>
  </si>
  <si>
    <t>Задолженность и перерасчеты  по  отмененным  налогам,  сборам  и  иным   обязательным платежам</t>
  </si>
  <si>
    <t>000 1 09 05050 01 0000 110</t>
  </si>
  <si>
    <t>Прочие налоги и сборы</t>
  </si>
  <si>
    <t>000 1 09 06000 02 0000 110</t>
  </si>
  <si>
    <t xml:space="preserve">Прочие налоги и сборы (по отмененным налогам и сборам субъектов Российской Федерации) </t>
  </si>
  <si>
    <t>Налог с продаж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</si>
  <si>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</si>
  <si>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</si>
  <si>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Налог на доходы физических  лиц  с  доходов,  облагаемых по налоговой ставке, установленной п.1 статьи 224 Налогового кодекса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</si>
</sst>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8"/>
      <name val="Arial Cyr"/>
      <family val="0"/>
    </font>
    <font>
      <sz val="8"/>
      <color indexed="8"/>
      <name val="Courier New"/>
      <family val="3"/>
    </font>
    <font>
      <sz val="8"/>
      <name val="Courier New"/>
      <family val="3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9"/>
      <color indexed="18"/>
      <name val="Times New Roman"/>
      <family val="1"/>
    </font>
    <font>
      <i/>
      <sz val="9"/>
      <color indexed="1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center" vertical="top" wrapText="1"/>
    </xf>
    <xf numFmtId="168" fontId="5" fillId="0" borderId="3" xfId="0" applyNumberFormat="1" applyFont="1" applyBorder="1" applyAlignment="1">
      <alignment horizontal="center" vertical="top" wrapText="1"/>
    </xf>
    <xf numFmtId="168" fontId="6" fillId="0" borderId="3" xfId="0" applyNumberFormat="1" applyFont="1" applyBorder="1" applyAlignment="1">
      <alignment horizontal="center" vertical="top" wrapText="1"/>
    </xf>
    <xf numFmtId="168" fontId="7" fillId="0" borderId="3" xfId="0" applyNumberFormat="1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 horizontal="center" vertical="top" wrapText="1"/>
    </xf>
    <xf numFmtId="168" fontId="9" fillId="0" borderId="3" xfId="0" applyNumberFormat="1" applyFont="1" applyBorder="1" applyAlignment="1">
      <alignment horizontal="center" vertical="top" wrapText="1"/>
    </xf>
    <xf numFmtId="168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9" fontId="6" fillId="0" borderId="3" xfId="19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8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8" fillId="0" borderId="4" xfId="0" applyFont="1" applyBorder="1" applyAlignment="1">
      <alignment/>
    </xf>
    <xf numFmtId="0" fontId="0" fillId="0" borderId="4" xfId="0" applyBorder="1" applyAlignment="1">
      <alignment/>
    </xf>
    <xf numFmtId="168" fontId="16" fillId="0" borderId="3" xfId="0" applyNumberFormat="1" applyFont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168" fontId="15" fillId="0" borderId="3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2" fontId="15" fillId="0" borderId="0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justify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left" vertical="top" wrapText="1"/>
    </xf>
    <xf numFmtId="168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justify" wrapText="1"/>
    </xf>
    <xf numFmtId="0" fontId="6" fillId="0" borderId="3" xfId="0" applyNumberFormat="1" applyFont="1" applyBorder="1" applyAlignment="1">
      <alignment vertical="top" wrapTex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8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view="pageBreakPreview" zoomScaleSheetLayoutView="100" workbookViewId="0" topLeftCell="A172">
      <selection activeCell="A176" sqref="A176:B176"/>
    </sheetView>
  </sheetViews>
  <sheetFormatPr defaultColWidth="9.00390625" defaultRowHeight="12.75"/>
  <cols>
    <col min="1" max="1" width="21.375" style="3" customWidth="1"/>
    <col min="2" max="2" width="70.75390625" style="1" customWidth="1"/>
    <col min="3" max="3" width="11.125" style="1" customWidth="1"/>
  </cols>
  <sheetData>
    <row r="1" spans="1:3" ht="12.75">
      <c r="A1" s="43" t="s">
        <v>62</v>
      </c>
      <c r="B1" s="68" t="s">
        <v>110</v>
      </c>
      <c r="C1" s="68"/>
    </row>
    <row r="2" spans="1:3" ht="12.75">
      <c r="A2" s="43"/>
      <c r="B2" s="72" t="s">
        <v>184</v>
      </c>
      <c r="C2" s="72"/>
    </row>
    <row r="3" spans="1:3" ht="12.75">
      <c r="A3" s="43"/>
      <c r="B3" s="72" t="s">
        <v>250</v>
      </c>
      <c r="C3" s="72"/>
    </row>
    <row r="4" spans="1:3" ht="12.75">
      <c r="A4" s="43"/>
      <c r="B4" s="72" t="s">
        <v>252</v>
      </c>
      <c r="C4" s="72"/>
    </row>
    <row r="5" spans="1:3" ht="12.75">
      <c r="A5" s="43"/>
      <c r="B5" s="72" t="s">
        <v>273</v>
      </c>
      <c r="C5" s="72"/>
    </row>
    <row r="6" spans="1:3" ht="15.75">
      <c r="A6" s="69" t="s">
        <v>200</v>
      </c>
      <c r="B6" s="70"/>
      <c r="C6" s="70"/>
    </row>
    <row r="7" spans="1:3" ht="13.5">
      <c r="A7" s="69" t="s">
        <v>251</v>
      </c>
      <c r="B7" s="71"/>
      <c r="C7" s="71"/>
    </row>
    <row r="8" spans="1:3" ht="13.5" thickBot="1">
      <c r="A8" s="2" t="s">
        <v>50</v>
      </c>
      <c r="B8" s="44"/>
      <c r="C8" s="45"/>
    </row>
    <row r="9" spans="1:3" ht="12.75">
      <c r="A9" s="76" t="s">
        <v>309</v>
      </c>
      <c r="B9" s="74" t="s">
        <v>310</v>
      </c>
      <c r="C9" s="74" t="s">
        <v>311</v>
      </c>
    </row>
    <row r="10" spans="1:3" ht="22.5" customHeight="1" thickBot="1">
      <c r="A10" s="77"/>
      <c r="B10" s="75"/>
      <c r="C10" s="75"/>
    </row>
    <row r="11" spans="1:3" ht="12.75" customHeight="1">
      <c r="A11" s="4" t="s">
        <v>73</v>
      </c>
      <c r="B11" s="35" t="s">
        <v>255</v>
      </c>
      <c r="C11" s="36">
        <f>SUM(C12+C21+C28+C33+C45+C55+C57+C60+C67)</f>
        <v>52734.8</v>
      </c>
    </row>
    <row r="12" spans="1:3" ht="12.75" customHeight="1">
      <c r="A12" s="5" t="s">
        <v>74</v>
      </c>
      <c r="B12" s="24" t="s">
        <v>312</v>
      </c>
      <c r="C12" s="16">
        <f>SUM(C13)</f>
        <v>30521</v>
      </c>
    </row>
    <row r="13" spans="1:3" ht="12.75" customHeight="1">
      <c r="A13" s="6" t="s">
        <v>53</v>
      </c>
      <c r="B13" s="25" t="s">
        <v>313</v>
      </c>
      <c r="C13" s="17">
        <f>SUM(C14+C15+C18+C19+C20)</f>
        <v>30521</v>
      </c>
    </row>
    <row r="14" spans="1:3" ht="39" customHeight="1">
      <c r="A14" s="7" t="s">
        <v>54</v>
      </c>
      <c r="B14" s="15" t="s">
        <v>107</v>
      </c>
      <c r="C14" s="18">
        <v>37</v>
      </c>
    </row>
    <row r="15" spans="1:3" ht="24.75" customHeight="1">
      <c r="A15" s="8" t="s">
        <v>106</v>
      </c>
      <c r="B15" s="26" t="s">
        <v>329</v>
      </c>
      <c r="C15" s="19">
        <f>SUM(C16:C17)</f>
        <v>30401</v>
      </c>
    </row>
    <row r="16" spans="1:3" ht="55.5" customHeight="1">
      <c r="A16" s="7" t="s">
        <v>55</v>
      </c>
      <c r="B16" s="27" t="s">
        <v>0</v>
      </c>
      <c r="C16" s="18">
        <v>30303</v>
      </c>
    </row>
    <row r="17" spans="1:3" ht="52.5" customHeight="1">
      <c r="A17" s="7" t="s">
        <v>56</v>
      </c>
      <c r="B17" s="27" t="s">
        <v>1</v>
      </c>
      <c r="C17" s="18">
        <v>98</v>
      </c>
    </row>
    <row r="18" spans="1:3" ht="24.75" customHeight="1">
      <c r="A18" s="7" t="s">
        <v>83</v>
      </c>
      <c r="B18" s="27" t="s">
        <v>84</v>
      </c>
      <c r="C18" s="18">
        <v>57</v>
      </c>
    </row>
    <row r="19" spans="1:3" ht="47.25" customHeight="1">
      <c r="A19" s="7" t="s">
        <v>57</v>
      </c>
      <c r="B19" s="42" t="s">
        <v>108</v>
      </c>
      <c r="C19" s="18">
        <v>4</v>
      </c>
    </row>
    <row r="20" spans="1:3" ht="37.5" customHeight="1">
      <c r="A20" s="7" t="s">
        <v>120</v>
      </c>
      <c r="B20" s="42" t="s">
        <v>121</v>
      </c>
      <c r="C20" s="18">
        <v>22</v>
      </c>
    </row>
    <row r="21" spans="1:3" ht="12.75" customHeight="1">
      <c r="A21" s="9" t="s">
        <v>75</v>
      </c>
      <c r="B21" s="28" t="s">
        <v>314</v>
      </c>
      <c r="C21" s="17">
        <f>SUM(C22+C25)</f>
        <v>7787</v>
      </c>
    </row>
    <row r="22" spans="1:3" ht="13.5" customHeight="1">
      <c r="A22" s="7" t="s">
        <v>58</v>
      </c>
      <c r="B22" s="29" t="s">
        <v>315</v>
      </c>
      <c r="C22" s="18">
        <f>(C23+C24)</f>
        <v>7776.4</v>
      </c>
    </row>
    <row r="23" spans="1:3" ht="13.5" customHeight="1">
      <c r="A23" s="7" t="s">
        <v>136</v>
      </c>
      <c r="B23" s="15" t="s">
        <v>315</v>
      </c>
      <c r="C23" s="18">
        <v>5982.2</v>
      </c>
    </row>
    <row r="24" spans="1:3" ht="26.25" customHeight="1">
      <c r="A24" s="7" t="s">
        <v>137</v>
      </c>
      <c r="B24" s="15" t="s">
        <v>138</v>
      </c>
      <c r="C24" s="18">
        <v>1794.2</v>
      </c>
    </row>
    <row r="25" spans="1:3" ht="15.75" customHeight="1">
      <c r="A25" s="7" t="s">
        <v>59</v>
      </c>
      <c r="B25" s="34" t="s">
        <v>316</v>
      </c>
      <c r="C25" s="18">
        <f>(C26+C27)</f>
        <v>10.6</v>
      </c>
    </row>
    <row r="26" spans="1:3" ht="15.75" customHeight="1">
      <c r="A26" s="7" t="s">
        <v>89</v>
      </c>
      <c r="B26" s="14" t="s">
        <v>316</v>
      </c>
      <c r="C26" s="20">
        <v>7.3</v>
      </c>
    </row>
    <row r="27" spans="1:3" ht="15.75" customHeight="1">
      <c r="A27" s="7" t="s">
        <v>140</v>
      </c>
      <c r="B27" s="14" t="s">
        <v>139</v>
      </c>
      <c r="C27" s="20">
        <v>3.3</v>
      </c>
    </row>
    <row r="28" spans="1:3" ht="12.75" customHeight="1">
      <c r="A28" s="9" t="s">
        <v>76</v>
      </c>
      <c r="B28" s="28" t="s">
        <v>133</v>
      </c>
      <c r="C28" s="17">
        <f>SUM(C29+C31)</f>
        <v>3952.2</v>
      </c>
    </row>
    <row r="29" spans="1:3" ht="24">
      <c r="A29" s="7" t="s">
        <v>60</v>
      </c>
      <c r="B29" s="29" t="s">
        <v>317</v>
      </c>
      <c r="C29" s="19">
        <f>SUM(C30)</f>
        <v>880.1</v>
      </c>
    </row>
    <row r="30" spans="1:3" ht="24">
      <c r="A30" s="7" t="s">
        <v>61</v>
      </c>
      <c r="B30" s="15" t="s">
        <v>268</v>
      </c>
      <c r="C30" s="18">
        <v>880.1</v>
      </c>
    </row>
    <row r="31" spans="1:3" ht="24">
      <c r="A31" s="7" t="s">
        <v>318</v>
      </c>
      <c r="B31" s="29" t="s">
        <v>319</v>
      </c>
      <c r="C31" s="19">
        <f>SUM(C32)</f>
        <v>3072.1</v>
      </c>
    </row>
    <row r="32" spans="1:3" ht="50.25" customHeight="1">
      <c r="A32" s="7" t="s">
        <v>320</v>
      </c>
      <c r="B32" s="15" t="s">
        <v>269</v>
      </c>
      <c r="C32" s="18">
        <v>3072.1</v>
      </c>
    </row>
    <row r="33" spans="1:3" ht="24">
      <c r="A33" s="9" t="s">
        <v>77</v>
      </c>
      <c r="B33" s="28" t="s">
        <v>321</v>
      </c>
      <c r="C33" s="17">
        <f>SUM(C34+C36)</f>
        <v>51.400000000000006</v>
      </c>
    </row>
    <row r="34" spans="1:3" ht="12.75" customHeight="1">
      <c r="A34" s="12" t="s">
        <v>35</v>
      </c>
      <c r="B34" s="30" t="s">
        <v>37</v>
      </c>
      <c r="C34" s="18">
        <f>SUM(C35)</f>
        <v>4.5</v>
      </c>
    </row>
    <row r="35" spans="1:3" ht="24.75" customHeight="1">
      <c r="A35" s="11" t="s">
        <v>38</v>
      </c>
      <c r="B35" s="31" t="s">
        <v>39</v>
      </c>
      <c r="C35" s="18">
        <v>4.5</v>
      </c>
    </row>
    <row r="36" spans="1:3" ht="12.75">
      <c r="A36" s="7" t="s">
        <v>322</v>
      </c>
      <c r="B36" s="15" t="s">
        <v>323</v>
      </c>
      <c r="C36" s="18">
        <f>SUM(C40+C37)</f>
        <v>46.900000000000006</v>
      </c>
    </row>
    <row r="37" spans="1:3" ht="15" customHeight="1">
      <c r="A37" s="7" t="s">
        <v>324</v>
      </c>
      <c r="B37" s="29" t="s">
        <v>325</v>
      </c>
      <c r="C37" s="19">
        <f>SUM(C38:C39)</f>
        <v>40.7</v>
      </c>
    </row>
    <row r="38" spans="1:3" ht="12.75">
      <c r="A38" s="7" t="s">
        <v>51</v>
      </c>
      <c r="B38" s="15" t="s">
        <v>326</v>
      </c>
      <c r="C38" s="18">
        <v>38.6</v>
      </c>
    </row>
    <row r="39" spans="1:3" ht="12.75">
      <c r="A39" s="7" t="s">
        <v>52</v>
      </c>
      <c r="B39" s="15" t="s">
        <v>327</v>
      </c>
      <c r="C39" s="18">
        <v>2.1</v>
      </c>
    </row>
    <row r="40" spans="1:3" ht="12.75">
      <c r="A40" s="7" t="s">
        <v>40</v>
      </c>
      <c r="B40" s="29" t="s">
        <v>328</v>
      </c>
      <c r="C40" s="19">
        <f>SUM(C41+C43)</f>
        <v>6.2</v>
      </c>
    </row>
    <row r="41" spans="1:3" ht="24" customHeight="1">
      <c r="A41" s="7" t="s">
        <v>41</v>
      </c>
      <c r="B41" s="15" t="s">
        <v>4</v>
      </c>
      <c r="C41" s="18">
        <f>SUM(C42)</f>
        <v>6.2</v>
      </c>
    </row>
    <row r="42" spans="1:3" ht="36">
      <c r="A42" s="7" t="s">
        <v>63</v>
      </c>
      <c r="B42" s="15" t="s">
        <v>42</v>
      </c>
      <c r="C42" s="18">
        <v>6.2</v>
      </c>
    </row>
    <row r="43" spans="1:3" ht="12.75">
      <c r="A43" s="7" t="s">
        <v>45</v>
      </c>
      <c r="B43" s="15" t="s">
        <v>5</v>
      </c>
      <c r="C43" s="18">
        <v>0</v>
      </c>
    </row>
    <row r="44" spans="1:3" ht="13.5" customHeight="1">
      <c r="A44" s="7" t="s">
        <v>46</v>
      </c>
      <c r="B44" s="15" t="s">
        <v>47</v>
      </c>
      <c r="C44" s="18">
        <v>0</v>
      </c>
    </row>
    <row r="45" spans="1:3" ht="24">
      <c r="A45" s="9" t="s">
        <v>78</v>
      </c>
      <c r="B45" s="28" t="s">
        <v>81</v>
      </c>
      <c r="C45" s="17">
        <f>SUM(C46)</f>
        <v>4610.4</v>
      </c>
    </row>
    <row r="46" spans="1:3" ht="46.5" customHeight="1">
      <c r="A46" s="7" t="s">
        <v>201</v>
      </c>
      <c r="B46" s="32" t="s">
        <v>114</v>
      </c>
      <c r="C46" s="18">
        <f>SUM(C47+C49+C51+C53)</f>
        <v>4610.4</v>
      </c>
    </row>
    <row r="47" spans="1:3" ht="38.25" customHeight="1">
      <c r="A47" s="7" t="s">
        <v>206</v>
      </c>
      <c r="B47" s="29" t="s">
        <v>295</v>
      </c>
      <c r="C47" s="19">
        <f>SUM(C48:C48)</f>
        <v>874.4</v>
      </c>
    </row>
    <row r="48" spans="1:3" ht="48" customHeight="1">
      <c r="A48" s="7" t="s">
        <v>207</v>
      </c>
      <c r="B48" s="15" t="s">
        <v>296</v>
      </c>
      <c r="C48" s="18">
        <v>874.4</v>
      </c>
    </row>
    <row r="49" spans="1:3" ht="48" customHeight="1">
      <c r="A49" s="7" t="s">
        <v>19</v>
      </c>
      <c r="B49" s="29" t="s">
        <v>17</v>
      </c>
      <c r="C49" s="19">
        <f>SUM(C50:C50)</f>
        <v>5.1</v>
      </c>
    </row>
    <row r="50" spans="1:3" ht="36" customHeight="1">
      <c r="A50" s="7" t="s">
        <v>20</v>
      </c>
      <c r="B50" s="15" t="s">
        <v>18</v>
      </c>
      <c r="C50" s="18">
        <v>5.1</v>
      </c>
    </row>
    <row r="51" spans="1:3" ht="49.5" customHeight="1">
      <c r="A51" s="7" t="s">
        <v>208</v>
      </c>
      <c r="B51" s="33" t="s">
        <v>297</v>
      </c>
      <c r="C51" s="19">
        <f>SUM(C52)</f>
        <v>3730.9</v>
      </c>
    </row>
    <row r="52" spans="1:3" ht="38.25" customHeight="1">
      <c r="A52" s="7" t="s">
        <v>209</v>
      </c>
      <c r="B52" s="15" t="s">
        <v>82</v>
      </c>
      <c r="C52" s="18">
        <v>3730.9</v>
      </c>
    </row>
    <row r="53" spans="1:3" ht="24">
      <c r="A53" s="7" t="s">
        <v>210</v>
      </c>
      <c r="B53" s="29" t="s">
        <v>293</v>
      </c>
      <c r="C53" s="18">
        <f>SUM(C54)</f>
        <v>0</v>
      </c>
    </row>
    <row r="54" spans="1:3" ht="39" customHeight="1">
      <c r="A54" s="7" t="s">
        <v>211</v>
      </c>
      <c r="B54" s="15" t="s">
        <v>294</v>
      </c>
      <c r="C54" s="18">
        <v>0</v>
      </c>
    </row>
    <row r="55" spans="1:3" ht="12.75">
      <c r="A55" s="9" t="s">
        <v>79</v>
      </c>
      <c r="B55" s="28" t="s">
        <v>6</v>
      </c>
      <c r="C55" s="17">
        <f>SUM(C56)</f>
        <v>596.4</v>
      </c>
    </row>
    <row r="56" spans="1:3" ht="12" customHeight="1">
      <c r="A56" s="7" t="s">
        <v>134</v>
      </c>
      <c r="B56" s="15" t="s">
        <v>7</v>
      </c>
      <c r="C56" s="18">
        <v>596.4</v>
      </c>
    </row>
    <row r="57" spans="1:3" ht="12" customHeight="1">
      <c r="A57" s="9" t="s">
        <v>23</v>
      </c>
      <c r="B57" s="25" t="s">
        <v>22</v>
      </c>
      <c r="C57" s="17">
        <f>SUM(C58)</f>
        <v>65.4</v>
      </c>
    </row>
    <row r="58" spans="1:3" ht="12" customHeight="1">
      <c r="A58" s="11" t="s">
        <v>26</v>
      </c>
      <c r="B58" s="29" t="s">
        <v>25</v>
      </c>
      <c r="C58" s="19">
        <f>SUM(C59)</f>
        <v>65.4</v>
      </c>
    </row>
    <row r="59" spans="1:3" ht="24.75" customHeight="1">
      <c r="A59" s="11" t="s">
        <v>27</v>
      </c>
      <c r="B59" s="15" t="s">
        <v>28</v>
      </c>
      <c r="C59" s="18">
        <v>65.4</v>
      </c>
    </row>
    <row r="60" spans="1:3" ht="14.25" customHeight="1">
      <c r="A60" s="9" t="s">
        <v>8</v>
      </c>
      <c r="B60" s="28" t="s">
        <v>9</v>
      </c>
      <c r="C60" s="17">
        <f>SUM(C61+C64)</f>
        <v>2761.7</v>
      </c>
    </row>
    <row r="61" spans="1:3" ht="39" customHeight="1">
      <c r="A61" s="11" t="s">
        <v>212</v>
      </c>
      <c r="B61" s="30" t="s">
        <v>298</v>
      </c>
      <c r="C61" s="21">
        <f>SUM(C62)</f>
        <v>1445</v>
      </c>
    </row>
    <row r="62" spans="1:3" ht="49.5" customHeight="1">
      <c r="A62" s="10" t="s">
        <v>213</v>
      </c>
      <c r="B62" s="14" t="s">
        <v>116</v>
      </c>
      <c r="C62" s="20">
        <f>SUM(C63)</f>
        <v>1445</v>
      </c>
    </row>
    <row r="63" spans="1:3" ht="48">
      <c r="A63" s="10" t="s">
        <v>214</v>
      </c>
      <c r="B63" s="14" t="s">
        <v>199</v>
      </c>
      <c r="C63" s="20">
        <v>1445</v>
      </c>
    </row>
    <row r="64" spans="1:3" ht="12.75">
      <c r="A64" s="10" t="s">
        <v>215</v>
      </c>
      <c r="B64" s="34" t="s">
        <v>67</v>
      </c>
      <c r="C64" s="20">
        <f>SUM(C65)</f>
        <v>1316.7</v>
      </c>
    </row>
    <row r="65" spans="1:3" ht="25.5" customHeight="1">
      <c r="A65" s="10" t="s">
        <v>216</v>
      </c>
      <c r="B65" s="14" t="s">
        <v>87</v>
      </c>
      <c r="C65" s="20">
        <f>SUM(C66)</f>
        <v>1316.7</v>
      </c>
    </row>
    <row r="66" spans="1:3" ht="24">
      <c r="A66" s="10" t="s">
        <v>254</v>
      </c>
      <c r="B66" s="14" t="s">
        <v>308</v>
      </c>
      <c r="C66" s="20">
        <v>1316.7</v>
      </c>
    </row>
    <row r="67" spans="1:3" ht="12.75" customHeight="1">
      <c r="A67" s="9" t="s">
        <v>88</v>
      </c>
      <c r="B67" s="28" t="s">
        <v>10</v>
      </c>
      <c r="C67" s="17">
        <f>(C68+C71+C73+C74+C75+C76+C77+C78)</f>
        <v>2389.3</v>
      </c>
    </row>
    <row r="68" spans="1:3" ht="12.75">
      <c r="A68" s="7" t="s">
        <v>11</v>
      </c>
      <c r="B68" s="29" t="s">
        <v>12</v>
      </c>
      <c r="C68" s="19">
        <f>SUM(C69+C70)</f>
        <v>8.2</v>
      </c>
    </row>
    <row r="69" spans="1:3" ht="36.75" customHeight="1">
      <c r="A69" s="7" t="s">
        <v>48</v>
      </c>
      <c r="B69" s="15" t="s">
        <v>109</v>
      </c>
      <c r="C69" s="18">
        <v>1.7</v>
      </c>
    </row>
    <row r="70" spans="1:3" ht="25.5" customHeight="1">
      <c r="A70" s="7" t="s">
        <v>85</v>
      </c>
      <c r="B70" s="15" t="s">
        <v>86</v>
      </c>
      <c r="C70" s="18">
        <v>6.5</v>
      </c>
    </row>
    <row r="71" spans="1:3" ht="24">
      <c r="A71" s="7" t="s">
        <v>13</v>
      </c>
      <c r="B71" s="29" t="s">
        <v>14</v>
      </c>
      <c r="C71" s="19">
        <f>SUM(C72)</f>
        <v>5.5</v>
      </c>
    </row>
    <row r="72" spans="1:3" ht="36">
      <c r="A72" s="7" t="s">
        <v>257</v>
      </c>
      <c r="B72" s="15" t="s">
        <v>65</v>
      </c>
      <c r="C72" s="18">
        <v>5.5</v>
      </c>
    </row>
    <row r="73" spans="1:3" ht="24">
      <c r="A73" s="7" t="s">
        <v>236</v>
      </c>
      <c r="B73" s="15" t="s">
        <v>235</v>
      </c>
      <c r="C73" s="18">
        <v>20</v>
      </c>
    </row>
    <row r="74" spans="1:3" ht="12.75">
      <c r="A74" s="7" t="s">
        <v>21</v>
      </c>
      <c r="B74" s="15" t="s">
        <v>15</v>
      </c>
      <c r="C74" s="18">
        <v>49</v>
      </c>
    </row>
    <row r="75" spans="1:3" ht="36">
      <c r="A75" s="7" t="s">
        <v>258</v>
      </c>
      <c r="B75" s="15" t="s">
        <v>16</v>
      </c>
      <c r="C75" s="18">
        <v>154</v>
      </c>
    </row>
    <row r="76" spans="1:3" ht="24">
      <c r="A76" s="7" t="s">
        <v>49</v>
      </c>
      <c r="B76" s="15" t="s">
        <v>29</v>
      </c>
      <c r="C76" s="18">
        <v>1218</v>
      </c>
    </row>
    <row r="77" spans="1:3" ht="36">
      <c r="A77" s="7" t="s">
        <v>64</v>
      </c>
      <c r="B77" s="15" t="s">
        <v>266</v>
      </c>
      <c r="C77" s="18">
        <v>75</v>
      </c>
    </row>
    <row r="78" spans="1:3" ht="13.5" customHeight="1">
      <c r="A78" s="7" t="s">
        <v>30</v>
      </c>
      <c r="B78" s="29" t="s">
        <v>90</v>
      </c>
      <c r="C78" s="19">
        <f>SUM(C79)</f>
        <v>859.6</v>
      </c>
    </row>
    <row r="79" spans="1:3" ht="24">
      <c r="A79" s="7" t="s">
        <v>31</v>
      </c>
      <c r="B79" s="15" t="s">
        <v>91</v>
      </c>
      <c r="C79" s="19">
        <v>859.6</v>
      </c>
    </row>
    <row r="80" spans="1:3" ht="12.75">
      <c r="A80" s="13" t="s">
        <v>32</v>
      </c>
      <c r="B80" s="37" t="s">
        <v>33</v>
      </c>
      <c r="C80" s="46">
        <f>SUM(C81)</f>
        <v>413544.2</v>
      </c>
    </row>
    <row r="81" spans="1:3" ht="16.5" customHeight="1">
      <c r="A81" s="10" t="s">
        <v>217</v>
      </c>
      <c r="B81" s="34" t="s">
        <v>68</v>
      </c>
      <c r="C81" s="46">
        <f>C82+C85+C107+C129+C170</f>
        <v>413544.2</v>
      </c>
    </row>
    <row r="82" spans="1:3" ht="13.5" customHeight="1">
      <c r="A82" s="13" t="s">
        <v>36</v>
      </c>
      <c r="B82" s="23" t="s">
        <v>69</v>
      </c>
      <c r="C82" s="22">
        <f>SUM(C83)</f>
        <v>142837</v>
      </c>
    </row>
    <row r="83" spans="1:3" ht="12.75">
      <c r="A83" s="10" t="s">
        <v>218</v>
      </c>
      <c r="B83" s="14" t="s">
        <v>103</v>
      </c>
      <c r="C83" s="20">
        <f>SUM(C84)</f>
        <v>142837</v>
      </c>
    </row>
    <row r="84" spans="1:3" ht="24.75" customHeight="1">
      <c r="A84" s="38" t="s">
        <v>219</v>
      </c>
      <c r="B84" s="14" t="s">
        <v>127</v>
      </c>
      <c r="C84" s="20">
        <v>142837</v>
      </c>
    </row>
    <row r="85" spans="1:3" ht="12" customHeight="1">
      <c r="A85" s="39" t="s">
        <v>66</v>
      </c>
      <c r="B85" s="23" t="s">
        <v>71</v>
      </c>
      <c r="C85" s="22">
        <f>SUM(C86:C106)</f>
        <v>74709.4</v>
      </c>
    </row>
    <row r="86" spans="1:3" ht="35.25" customHeight="1">
      <c r="A86" s="40" t="s">
        <v>159</v>
      </c>
      <c r="B86" s="15" t="s">
        <v>150</v>
      </c>
      <c r="C86" s="18">
        <v>507.4</v>
      </c>
    </row>
    <row r="87" spans="1:3" ht="25.5" customHeight="1">
      <c r="A87" s="40" t="s">
        <v>43</v>
      </c>
      <c r="B87" s="15" t="s">
        <v>44</v>
      </c>
      <c r="C87" s="57">
        <v>300</v>
      </c>
    </row>
    <row r="88" spans="1:3" ht="36.75" customHeight="1">
      <c r="A88" s="40" t="s">
        <v>2</v>
      </c>
      <c r="B88" s="15" t="s">
        <v>3</v>
      </c>
      <c r="C88" s="18">
        <v>333.4</v>
      </c>
    </row>
    <row r="89" spans="1:3" ht="37.5" customHeight="1">
      <c r="A89" s="40" t="s">
        <v>262</v>
      </c>
      <c r="B89" s="58" t="s">
        <v>263</v>
      </c>
      <c r="C89" s="18">
        <v>1796</v>
      </c>
    </row>
    <row r="90" spans="1:3" ht="48.75" customHeight="1">
      <c r="A90" s="40" t="s">
        <v>128</v>
      </c>
      <c r="B90" s="15" t="s">
        <v>129</v>
      </c>
      <c r="C90" s="18">
        <v>1695</v>
      </c>
    </row>
    <row r="91" spans="1:3" ht="24" customHeight="1">
      <c r="A91" s="40" t="s">
        <v>96</v>
      </c>
      <c r="B91" s="15" t="s">
        <v>152</v>
      </c>
      <c r="C91" s="57">
        <v>214.5</v>
      </c>
    </row>
    <row r="92" spans="1:3" ht="34.5" customHeight="1">
      <c r="A92" s="40" t="s">
        <v>306</v>
      </c>
      <c r="B92" s="15" t="s">
        <v>101</v>
      </c>
      <c r="C92" s="18">
        <v>1901.3</v>
      </c>
    </row>
    <row r="93" spans="1:5" ht="23.25" customHeight="1">
      <c r="A93" s="40" t="s">
        <v>147</v>
      </c>
      <c r="B93" s="15" t="s">
        <v>161</v>
      </c>
      <c r="C93" s="18">
        <v>4605</v>
      </c>
      <c r="E93" s="50"/>
    </row>
    <row r="94" spans="1:5" ht="25.5" customHeight="1">
      <c r="A94" s="56" t="s">
        <v>285</v>
      </c>
      <c r="B94" s="54" t="s">
        <v>286</v>
      </c>
      <c r="C94" s="57">
        <v>642.3</v>
      </c>
      <c r="E94" s="50"/>
    </row>
    <row r="95" spans="1:3" ht="36.75" customHeight="1">
      <c r="A95" s="40" t="s">
        <v>224</v>
      </c>
      <c r="B95" s="27" t="s">
        <v>164</v>
      </c>
      <c r="C95" s="18">
        <v>973</v>
      </c>
    </row>
    <row r="96" spans="1:3" ht="36" customHeight="1">
      <c r="A96" s="40" t="s">
        <v>225</v>
      </c>
      <c r="B96" s="27" t="s">
        <v>165</v>
      </c>
      <c r="C96" s="18">
        <v>13714</v>
      </c>
    </row>
    <row r="97" spans="1:3" ht="36.75" customHeight="1">
      <c r="A97" s="40" t="s">
        <v>226</v>
      </c>
      <c r="B97" s="27" t="s">
        <v>166</v>
      </c>
      <c r="C97" s="18">
        <v>2883</v>
      </c>
    </row>
    <row r="98" spans="1:3" ht="24.75" customHeight="1">
      <c r="A98" s="40" t="s">
        <v>148</v>
      </c>
      <c r="B98" s="15" t="s">
        <v>160</v>
      </c>
      <c r="C98" s="18">
        <v>18594</v>
      </c>
    </row>
    <row r="99" spans="1:3" ht="48.75" customHeight="1">
      <c r="A99" s="40" t="s">
        <v>146</v>
      </c>
      <c r="B99" s="15" t="s">
        <v>303</v>
      </c>
      <c r="C99" s="18">
        <v>534</v>
      </c>
    </row>
    <row r="100" spans="1:3" ht="24" customHeight="1">
      <c r="A100" s="40" t="s">
        <v>155</v>
      </c>
      <c r="B100" s="15" t="s">
        <v>149</v>
      </c>
      <c r="C100" s="18">
        <v>20812</v>
      </c>
    </row>
    <row r="101" spans="1:3" ht="39" customHeight="1">
      <c r="A101" s="41" t="s">
        <v>259</v>
      </c>
      <c r="B101" s="59" t="s">
        <v>122</v>
      </c>
      <c r="C101" s="18">
        <v>767</v>
      </c>
    </row>
    <row r="102" spans="1:3" s="50" customFormat="1" ht="16.5" customHeight="1">
      <c r="A102" s="67" t="s">
        <v>182</v>
      </c>
      <c r="B102" s="60" t="s">
        <v>183</v>
      </c>
      <c r="C102" s="18">
        <v>900</v>
      </c>
    </row>
    <row r="103" spans="1:3" ht="39" customHeight="1">
      <c r="A103" s="40" t="s">
        <v>123</v>
      </c>
      <c r="B103" s="27" t="s">
        <v>167</v>
      </c>
      <c r="C103" s="18">
        <v>225</v>
      </c>
    </row>
    <row r="104" spans="1:3" ht="23.25" customHeight="1">
      <c r="A104" s="40" t="s">
        <v>304</v>
      </c>
      <c r="B104" s="27" t="s">
        <v>305</v>
      </c>
      <c r="C104" s="18">
        <v>3252.5</v>
      </c>
    </row>
    <row r="105" spans="1:3" ht="23.25" customHeight="1">
      <c r="A105" s="40" t="s">
        <v>104</v>
      </c>
      <c r="B105" s="15" t="s">
        <v>105</v>
      </c>
      <c r="C105" s="18">
        <v>60</v>
      </c>
    </row>
    <row r="106" spans="1:3" ht="23.25" customHeight="1" hidden="1">
      <c r="A106" s="40" t="s">
        <v>202</v>
      </c>
      <c r="B106" s="15" t="s">
        <v>203</v>
      </c>
      <c r="C106" s="18"/>
    </row>
    <row r="107" spans="1:3" ht="12.75">
      <c r="A107" s="52" t="s">
        <v>70</v>
      </c>
      <c r="B107" s="25" t="s">
        <v>72</v>
      </c>
      <c r="C107" s="17">
        <f>SUM(C108:C128)</f>
        <v>139190.6</v>
      </c>
    </row>
    <row r="108" spans="1:3" ht="24">
      <c r="A108" s="41" t="s">
        <v>92</v>
      </c>
      <c r="B108" s="15" t="s">
        <v>168</v>
      </c>
      <c r="C108" s="18">
        <v>280.1</v>
      </c>
    </row>
    <row r="109" spans="1:3" ht="23.25" customHeight="1">
      <c r="A109" s="40" t="s">
        <v>220</v>
      </c>
      <c r="B109" s="15" t="s">
        <v>169</v>
      </c>
      <c r="C109" s="18">
        <v>1470</v>
      </c>
    </row>
    <row r="110" spans="1:3" ht="36.75" customHeight="1">
      <c r="A110" s="40" t="s">
        <v>99</v>
      </c>
      <c r="B110" s="15" t="s">
        <v>100</v>
      </c>
      <c r="C110" s="18">
        <v>3.9</v>
      </c>
    </row>
    <row r="111" spans="1:3" ht="36" customHeight="1">
      <c r="A111" s="41" t="s">
        <v>130</v>
      </c>
      <c r="B111" s="15" t="s">
        <v>131</v>
      </c>
      <c r="C111" s="18">
        <v>1232</v>
      </c>
    </row>
    <row r="112" spans="1:3" ht="24.75" customHeight="1">
      <c r="A112" s="40" t="s">
        <v>132</v>
      </c>
      <c r="B112" s="27" t="s">
        <v>162</v>
      </c>
      <c r="C112" s="18">
        <v>27592.3</v>
      </c>
    </row>
    <row r="113" spans="1:3" ht="27" customHeight="1">
      <c r="A113" s="40" t="s">
        <v>221</v>
      </c>
      <c r="B113" s="15" t="s">
        <v>170</v>
      </c>
      <c r="C113" s="18">
        <v>301</v>
      </c>
    </row>
    <row r="114" spans="1:3" ht="27" customHeight="1">
      <c r="A114" s="40" t="s">
        <v>93</v>
      </c>
      <c r="B114" s="15" t="s">
        <v>171</v>
      </c>
      <c r="C114" s="18">
        <v>247</v>
      </c>
    </row>
    <row r="115" spans="1:3" ht="25.5" customHeight="1">
      <c r="A115" s="40" t="s">
        <v>222</v>
      </c>
      <c r="B115" s="15" t="s">
        <v>172</v>
      </c>
      <c r="C115" s="18">
        <v>896</v>
      </c>
    </row>
    <row r="116" spans="1:3" ht="38.25" customHeight="1">
      <c r="A116" s="40" t="s">
        <v>227</v>
      </c>
      <c r="B116" s="15" t="s">
        <v>163</v>
      </c>
      <c r="C116" s="18">
        <v>609</v>
      </c>
    </row>
    <row r="117" spans="1:3" ht="36" customHeight="1">
      <c r="A117" s="40" t="s">
        <v>233</v>
      </c>
      <c r="B117" s="15" t="s">
        <v>307</v>
      </c>
      <c r="C117" s="18">
        <v>816.5</v>
      </c>
    </row>
    <row r="118" spans="1:3" ht="48.75" customHeight="1">
      <c r="A118" s="40" t="s">
        <v>228</v>
      </c>
      <c r="B118" s="27" t="s">
        <v>173</v>
      </c>
      <c r="C118" s="18">
        <v>252</v>
      </c>
    </row>
    <row r="119" spans="1:3" ht="36" customHeight="1">
      <c r="A119" s="40" t="s">
        <v>229</v>
      </c>
      <c r="B119" s="27" t="s">
        <v>174</v>
      </c>
      <c r="C119" s="18">
        <v>197</v>
      </c>
    </row>
    <row r="120" spans="1:3" ht="27" customHeight="1">
      <c r="A120" s="40" t="s">
        <v>230</v>
      </c>
      <c r="B120" s="15" t="s">
        <v>175</v>
      </c>
      <c r="C120" s="18">
        <v>2089</v>
      </c>
    </row>
    <row r="121" spans="1:3" ht="50.25" customHeight="1">
      <c r="A121" s="41" t="s">
        <v>231</v>
      </c>
      <c r="B121" s="27" t="s">
        <v>176</v>
      </c>
      <c r="C121" s="18">
        <v>3337.7</v>
      </c>
    </row>
    <row r="122" spans="1:3" ht="48" customHeight="1">
      <c r="A122" s="40" t="s">
        <v>232</v>
      </c>
      <c r="B122" s="27" t="s">
        <v>177</v>
      </c>
      <c r="C122" s="18">
        <v>14730</v>
      </c>
    </row>
    <row r="123" spans="1:3" ht="49.5" customHeight="1">
      <c r="A123" s="40" t="s">
        <v>126</v>
      </c>
      <c r="B123" s="27" t="s">
        <v>178</v>
      </c>
      <c r="C123" s="18">
        <v>1574</v>
      </c>
    </row>
    <row r="124" spans="1:3" ht="64.5" customHeight="1">
      <c r="A124" s="40" t="s">
        <v>256</v>
      </c>
      <c r="B124" s="61" t="s">
        <v>179</v>
      </c>
      <c r="C124" s="18">
        <v>650.5</v>
      </c>
    </row>
    <row r="125" spans="1:3" ht="50.25" customHeight="1">
      <c r="A125" s="40" t="s">
        <v>154</v>
      </c>
      <c r="B125" s="61" t="s">
        <v>153</v>
      </c>
      <c r="C125" s="18">
        <v>24178.3</v>
      </c>
    </row>
    <row r="126" spans="1:3" ht="48.75" customHeight="1">
      <c r="A126" s="40" t="s">
        <v>223</v>
      </c>
      <c r="B126" s="27" t="s">
        <v>180</v>
      </c>
      <c r="C126" s="18">
        <v>505.8</v>
      </c>
    </row>
    <row r="127" spans="1:3" ht="36.75" customHeight="1">
      <c r="A127" s="40" t="s">
        <v>233</v>
      </c>
      <c r="B127" s="27" t="s">
        <v>181</v>
      </c>
      <c r="C127" s="18">
        <v>58228.5</v>
      </c>
    </row>
    <row r="128" spans="1:3" ht="0.75" customHeight="1">
      <c r="A128" s="40" t="s">
        <v>125</v>
      </c>
      <c r="B128" s="27" t="s">
        <v>124</v>
      </c>
      <c r="C128" s="18">
        <v>0</v>
      </c>
    </row>
    <row r="129" spans="1:3" ht="12.75">
      <c r="A129" s="52" t="s">
        <v>34</v>
      </c>
      <c r="B129" s="25" t="s">
        <v>117</v>
      </c>
      <c r="C129" s="17">
        <f>C137+C169+C131+C132+C134++C135+C136+C133</f>
        <v>58130.3</v>
      </c>
    </row>
    <row r="130" spans="1:3" ht="48" hidden="1">
      <c r="A130" s="41" t="s">
        <v>111</v>
      </c>
      <c r="B130" s="27" t="s">
        <v>115</v>
      </c>
      <c r="C130" s="18">
        <v>0</v>
      </c>
    </row>
    <row r="131" spans="1:3" ht="22.5" customHeight="1">
      <c r="A131" s="41" t="s">
        <v>281</v>
      </c>
      <c r="B131" s="27" t="s">
        <v>282</v>
      </c>
      <c r="C131" s="18">
        <v>18454</v>
      </c>
    </row>
    <row r="132" spans="1:3" ht="37.5" customHeight="1">
      <c r="A132" s="41" t="s">
        <v>94</v>
      </c>
      <c r="B132" s="66" t="s">
        <v>113</v>
      </c>
      <c r="C132" s="18">
        <v>17219</v>
      </c>
    </row>
    <row r="133" spans="1:3" ht="46.5" customHeight="1">
      <c r="A133" s="41" t="s">
        <v>204</v>
      </c>
      <c r="B133" s="42" t="s">
        <v>205</v>
      </c>
      <c r="C133" s="18">
        <v>2562</v>
      </c>
    </row>
    <row r="134" spans="1:3" ht="26.25" customHeight="1">
      <c r="A134" s="41" t="s">
        <v>267</v>
      </c>
      <c r="B134" s="27" t="s">
        <v>24</v>
      </c>
      <c r="C134" s="18">
        <v>50</v>
      </c>
    </row>
    <row r="135" spans="1:3" ht="26.25" customHeight="1">
      <c r="A135" s="41" t="s">
        <v>98</v>
      </c>
      <c r="B135" s="27" t="s">
        <v>24</v>
      </c>
      <c r="C135" s="18">
        <v>15</v>
      </c>
    </row>
    <row r="136" spans="1:3" ht="26.25" customHeight="1" hidden="1">
      <c r="A136" s="41" t="s">
        <v>95</v>
      </c>
      <c r="B136" s="15" t="s">
        <v>97</v>
      </c>
      <c r="C136" s="18"/>
    </row>
    <row r="137" spans="1:3" ht="37.5" customHeight="1">
      <c r="A137" s="47" t="s">
        <v>112</v>
      </c>
      <c r="B137" s="26" t="s">
        <v>270</v>
      </c>
      <c r="C137" s="19">
        <f>SUM(C138:C168)</f>
        <v>19697.300000000003</v>
      </c>
    </row>
    <row r="138" spans="1:3" ht="48">
      <c r="A138" s="41" t="s">
        <v>234</v>
      </c>
      <c r="B138" s="27" t="s">
        <v>271</v>
      </c>
      <c r="C138" s="18">
        <v>1363</v>
      </c>
    </row>
    <row r="139" spans="1:3" ht="60">
      <c r="A139" s="41" t="s">
        <v>237</v>
      </c>
      <c r="B139" s="27" t="s">
        <v>272</v>
      </c>
      <c r="C139" s="18">
        <v>642.7</v>
      </c>
    </row>
    <row r="140" spans="1:3" ht="60" customHeight="1">
      <c r="A140" s="41" t="s">
        <v>238</v>
      </c>
      <c r="B140" s="27" t="s">
        <v>118</v>
      </c>
      <c r="C140" s="18">
        <v>1372</v>
      </c>
    </row>
    <row r="141" spans="1:3" ht="73.5" customHeight="1">
      <c r="A141" s="41" t="s">
        <v>239</v>
      </c>
      <c r="B141" s="27" t="s">
        <v>119</v>
      </c>
      <c r="C141" s="18">
        <v>99</v>
      </c>
    </row>
    <row r="142" spans="1:3" ht="72" hidden="1">
      <c r="A142" s="41" t="s">
        <v>240</v>
      </c>
      <c r="B142" s="27" t="s">
        <v>274</v>
      </c>
      <c r="C142" s="18">
        <v>0</v>
      </c>
    </row>
    <row r="143" spans="1:3" ht="73.5" customHeight="1">
      <c r="A143" s="41" t="s">
        <v>241</v>
      </c>
      <c r="B143" s="27" t="s">
        <v>275</v>
      </c>
      <c r="C143" s="18">
        <v>464.1</v>
      </c>
    </row>
    <row r="144" spans="1:3" ht="51" customHeight="1">
      <c r="A144" s="41" t="s">
        <v>265</v>
      </c>
      <c r="B144" s="27" t="s">
        <v>264</v>
      </c>
      <c r="C144" s="18">
        <v>20</v>
      </c>
    </row>
    <row r="145" spans="1:3" ht="51" customHeight="1">
      <c r="A145" s="54" t="s">
        <v>287</v>
      </c>
      <c r="B145" s="55" t="s">
        <v>151</v>
      </c>
      <c r="C145" s="18">
        <v>106.2</v>
      </c>
    </row>
    <row r="146" spans="1:3" ht="72.75" customHeight="1">
      <c r="A146" s="54" t="s">
        <v>288</v>
      </c>
      <c r="B146" s="55" t="s">
        <v>275</v>
      </c>
      <c r="C146" s="18">
        <v>100</v>
      </c>
    </row>
    <row r="147" spans="1:3" ht="61.5" customHeight="1">
      <c r="A147" s="41" t="s">
        <v>242</v>
      </c>
      <c r="B147" s="27" t="s">
        <v>276</v>
      </c>
      <c r="C147" s="18">
        <v>1244.1</v>
      </c>
    </row>
    <row r="148" spans="1:3" ht="62.25" customHeight="1">
      <c r="A148" s="41" t="s">
        <v>243</v>
      </c>
      <c r="B148" s="27" t="s">
        <v>277</v>
      </c>
      <c r="C148" s="18">
        <v>557.3</v>
      </c>
    </row>
    <row r="149" spans="1:3" ht="150" customHeight="1">
      <c r="A149" s="41" t="s">
        <v>156</v>
      </c>
      <c r="B149" s="27" t="s">
        <v>299</v>
      </c>
      <c r="C149" s="18">
        <v>648</v>
      </c>
    </row>
    <row r="150" spans="1:3" ht="107.25" customHeight="1">
      <c r="A150" s="41" t="s">
        <v>186</v>
      </c>
      <c r="B150" s="27" t="s">
        <v>185</v>
      </c>
      <c r="C150" s="18">
        <v>72</v>
      </c>
    </row>
    <row r="151" spans="1:3" ht="54" customHeight="1">
      <c r="A151" s="41" t="s">
        <v>244</v>
      </c>
      <c r="B151" s="27" t="s">
        <v>279</v>
      </c>
      <c r="C151" s="18">
        <v>5190.6</v>
      </c>
    </row>
    <row r="152" spans="1:3" ht="64.5" customHeight="1">
      <c r="A152" s="41" t="s">
        <v>245</v>
      </c>
      <c r="B152" s="27" t="s">
        <v>280</v>
      </c>
      <c r="C152" s="18">
        <v>1290.6</v>
      </c>
    </row>
    <row r="153" spans="1:3" ht="74.25" customHeight="1">
      <c r="A153" s="41" t="s">
        <v>187</v>
      </c>
      <c r="B153" s="27" t="s">
        <v>188</v>
      </c>
      <c r="C153" s="18">
        <v>50</v>
      </c>
    </row>
    <row r="154" spans="1:3" ht="74.25" customHeight="1">
      <c r="A154" s="54" t="s">
        <v>289</v>
      </c>
      <c r="B154" s="55" t="s">
        <v>188</v>
      </c>
      <c r="C154" s="18">
        <v>50</v>
      </c>
    </row>
    <row r="155" spans="1:3" ht="149.25" customHeight="1">
      <c r="A155" s="41" t="s">
        <v>157</v>
      </c>
      <c r="B155" s="27" t="s">
        <v>302</v>
      </c>
      <c r="C155" s="18">
        <v>485</v>
      </c>
    </row>
    <row r="156" spans="1:3" ht="49.5" customHeight="1">
      <c r="A156" s="41" t="s">
        <v>246</v>
      </c>
      <c r="B156" s="27" t="s">
        <v>284</v>
      </c>
      <c r="C156" s="18">
        <v>1007.5</v>
      </c>
    </row>
    <row r="157" spans="1:3" ht="37.5" customHeight="1">
      <c r="A157" s="41" t="s">
        <v>247</v>
      </c>
      <c r="B157" s="55" t="s">
        <v>278</v>
      </c>
      <c r="C157" s="18">
        <v>592.7</v>
      </c>
    </row>
    <row r="158" spans="1:3" ht="62.25" customHeight="1">
      <c r="A158" s="41" t="s">
        <v>300</v>
      </c>
      <c r="B158" s="55" t="s">
        <v>102</v>
      </c>
      <c r="C158" s="18">
        <v>747.2</v>
      </c>
    </row>
    <row r="159" spans="1:3" ht="111" customHeight="1">
      <c r="A159" s="41" t="s">
        <v>253</v>
      </c>
      <c r="B159" s="27" t="s">
        <v>283</v>
      </c>
      <c r="C159" s="18">
        <v>81</v>
      </c>
    </row>
    <row r="160" spans="1:3" ht="72">
      <c r="A160" s="41" t="s">
        <v>193</v>
      </c>
      <c r="B160" s="27" t="s">
        <v>194</v>
      </c>
      <c r="C160" s="18">
        <v>544.3</v>
      </c>
    </row>
    <row r="161" spans="1:3" ht="73.5" customHeight="1">
      <c r="A161" s="41" t="s">
        <v>191</v>
      </c>
      <c r="B161" s="27" t="s">
        <v>192</v>
      </c>
      <c r="C161" s="18">
        <v>61.6</v>
      </c>
    </row>
    <row r="162" spans="1:3" ht="73.5" customHeight="1">
      <c r="A162" s="41" t="s">
        <v>189</v>
      </c>
      <c r="B162" s="27" t="s">
        <v>190</v>
      </c>
      <c r="C162" s="18">
        <v>98.4</v>
      </c>
    </row>
    <row r="163" spans="1:3" ht="63" customHeight="1">
      <c r="A163" s="41" t="s">
        <v>195</v>
      </c>
      <c r="B163" s="27" t="s">
        <v>196</v>
      </c>
      <c r="C163" s="18">
        <v>284.8</v>
      </c>
    </row>
    <row r="164" spans="1:3" ht="72.75" customHeight="1">
      <c r="A164" s="54" t="s">
        <v>290</v>
      </c>
      <c r="B164" s="55" t="s">
        <v>194</v>
      </c>
      <c r="C164" s="18">
        <v>50</v>
      </c>
    </row>
    <row r="165" spans="1:3" ht="52.5" customHeight="1">
      <c r="A165" s="41" t="s">
        <v>248</v>
      </c>
      <c r="B165" s="27" t="s">
        <v>291</v>
      </c>
      <c r="C165" s="18">
        <v>1527.3</v>
      </c>
    </row>
    <row r="166" spans="1:3" ht="60">
      <c r="A166" s="41" t="s">
        <v>249</v>
      </c>
      <c r="B166" s="27" t="s">
        <v>292</v>
      </c>
      <c r="C166" s="18">
        <v>304.9</v>
      </c>
    </row>
    <row r="167" spans="1:3" ht="151.5" customHeight="1">
      <c r="A167" s="41" t="s">
        <v>158</v>
      </c>
      <c r="B167" s="27" t="s">
        <v>301</v>
      </c>
      <c r="C167" s="18">
        <v>540</v>
      </c>
    </row>
    <row r="168" spans="1:3" ht="110.25" customHeight="1">
      <c r="A168" s="41" t="s">
        <v>197</v>
      </c>
      <c r="B168" s="27" t="s">
        <v>198</v>
      </c>
      <c r="C168" s="18">
        <v>103</v>
      </c>
    </row>
    <row r="169" spans="1:3" ht="24">
      <c r="A169" s="41" t="s">
        <v>260</v>
      </c>
      <c r="B169" s="27" t="s">
        <v>261</v>
      </c>
      <c r="C169" s="18">
        <v>133</v>
      </c>
    </row>
    <row r="170" spans="1:3" ht="24">
      <c r="A170" s="52" t="s">
        <v>145</v>
      </c>
      <c r="B170" s="53" t="s">
        <v>135</v>
      </c>
      <c r="C170" s="17">
        <f>SUM(C171+C172+C173+C174)</f>
        <v>-1323.1</v>
      </c>
    </row>
    <row r="171" spans="1:3" ht="24">
      <c r="A171" s="40" t="s">
        <v>141</v>
      </c>
      <c r="B171" s="27" t="s">
        <v>135</v>
      </c>
      <c r="C171" s="18">
        <v>-29.4</v>
      </c>
    </row>
    <row r="172" spans="1:3" ht="24">
      <c r="A172" s="40" t="s">
        <v>142</v>
      </c>
      <c r="B172" s="27" t="s">
        <v>135</v>
      </c>
      <c r="C172" s="18">
        <v>-142.8</v>
      </c>
    </row>
    <row r="173" spans="1:3" ht="24">
      <c r="A173" s="40" t="s">
        <v>143</v>
      </c>
      <c r="B173" s="27" t="s">
        <v>135</v>
      </c>
      <c r="C173" s="18">
        <v>-39.4</v>
      </c>
    </row>
    <row r="174" spans="1:3" ht="24">
      <c r="A174" s="40" t="s">
        <v>144</v>
      </c>
      <c r="B174" s="27" t="s">
        <v>135</v>
      </c>
      <c r="C174" s="18">
        <v>-1111.5</v>
      </c>
    </row>
    <row r="175" spans="1:3" ht="15.75" customHeight="1">
      <c r="A175" s="48" t="s">
        <v>80</v>
      </c>
      <c r="B175" s="27"/>
      <c r="C175" s="49">
        <f>SUM(C11+C80)</f>
        <v>466279</v>
      </c>
    </row>
    <row r="176" spans="1:3" ht="14.25" customHeight="1">
      <c r="A176" s="78"/>
      <c r="B176" s="79"/>
      <c r="C176" s="51"/>
    </row>
    <row r="177" spans="1:3" ht="12.75">
      <c r="A177" s="73"/>
      <c r="B177" s="73"/>
      <c r="C177" s="73"/>
    </row>
    <row r="178" spans="1:3" ht="12.75">
      <c r="A178" s="62"/>
      <c r="B178" s="63"/>
      <c r="C178" s="63"/>
    </row>
    <row r="179" spans="1:3" ht="12.75">
      <c r="A179" s="64"/>
      <c r="B179" s="65"/>
      <c r="C179" s="65"/>
    </row>
    <row r="180" spans="1:3" ht="12.75">
      <c r="A180" s="64"/>
      <c r="B180" s="65"/>
      <c r="C180" s="65"/>
    </row>
    <row r="181" spans="1:3" ht="12.75">
      <c r="A181" s="64"/>
      <c r="B181" s="65"/>
      <c r="C181" s="65"/>
    </row>
    <row r="182" spans="1:3" ht="12.75">
      <c r="A182" s="64"/>
      <c r="B182" s="65"/>
      <c r="C182" s="65"/>
    </row>
    <row r="183" spans="1:3" ht="12.75">
      <c r="A183" s="64"/>
      <c r="B183" s="65"/>
      <c r="C183" s="65"/>
    </row>
    <row r="184" spans="1:3" ht="12.75">
      <c r="A184" s="64"/>
      <c r="B184" s="65"/>
      <c r="C184" s="65"/>
    </row>
    <row r="185" spans="1:3" ht="12.75">
      <c r="A185" s="64"/>
      <c r="B185" s="65"/>
      <c r="C185" s="65"/>
    </row>
    <row r="186" spans="1:3" ht="12.75">
      <c r="A186" s="64"/>
      <c r="B186" s="65"/>
      <c r="C186" s="65"/>
    </row>
    <row r="187" spans="1:3" ht="12.75">
      <c r="A187" s="64"/>
      <c r="B187" s="65"/>
      <c r="C187" s="65"/>
    </row>
    <row r="188" spans="1:3" ht="12.75">
      <c r="A188" s="64"/>
      <c r="B188" s="65"/>
      <c r="C188" s="65"/>
    </row>
    <row r="189" spans="1:3" ht="12.75">
      <c r="A189" s="64"/>
      <c r="B189" s="65"/>
      <c r="C189" s="65"/>
    </row>
    <row r="190" spans="1:3" ht="12.75">
      <c r="A190" s="64"/>
      <c r="B190" s="65"/>
      <c r="C190" s="65"/>
    </row>
    <row r="191" spans="1:3" ht="12.75">
      <c r="A191" s="64"/>
      <c r="B191" s="65"/>
      <c r="C191" s="65"/>
    </row>
    <row r="192" spans="1:3" ht="12.75">
      <c r="A192" s="64"/>
      <c r="B192" s="65"/>
      <c r="C192" s="65"/>
    </row>
    <row r="193" spans="1:3" ht="12.75">
      <c r="A193" s="64"/>
      <c r="B193" s="65"/>
      <c r="C193" s="65"/>
    </row>
    <row r="194" spans="1:3" ht="12.75">
      <c r="A194" s="64"/>
      <c r="B194" s="65"/>
      <c r="C194" s="65"/>
    </row>
    <row r="195" spans="1:3" ht="12.75">
      <c r="A195" s="64"/>
      <c r="B195" s="65"/>
      <c r="C195" s="65"/>
    </row>
    <row r="196" spans="1:3" ht="12.75">
      <c r="A196" s="64"/>
      <c r="B196" s="65"/>
      <c r="C196" s="65"/>
    </row>
    <row r="197" spans="1:3" ht="12.75">
      <c r="A197" s="64"/>
      <c r="B197" s="65"/>
      <c r="C197" s="65"/>
    </row>
    <row r="198" spans="1:3" ht="12.75">
      <c r="A198" s="64"/>
      <c r="B198" s="65"/>
      <c r="C198" s="65"/>
    </row>
    <row r="199" spans="1:3" ht="12.75">
      <c r="A199" s="64"/>
      <c r="B199" s="65"/>
      <c r="C199" s="65"/>
    </row>
  </sheetData>
  <mergeCells count="12">
    <mergeCell ref="A177:C177"/>
    <mergeCell ref="C9:C10"/>
    <mergeCell ref="B9:B10"/>
    <mergeCell ref="A9:A10"/>
    <mergeCell ref="A176:B176"/>
    <mergeCell ref="B1:C1"/>
    <mergeCell ref="A6:C6"/>
    <mergeCell ref="A7:C7"/>
    <mergeCell ref="B2:C2"/>
    <mergeCell ref="B3:C3"/>
    <mergeCell ref="B4:C4"/>
    <mergeCell ref="B5:C5"/>
  </mergeCells>
  <printOptions/>
  <pageMargins left="0.7874015748031497" right="0.3937007874015748" top="0.1968503937007874" bottom="0.5905511811023623" header="0.31496062992125984" footer="0.5118110236220472"/>
  <pageSetup horizontalDpi="600" verticalDpi="600" orientation="portrait" paperSize="9" scale="78" r:id="rId1"/>
  <rowBreaks count="1" manualBreakCount="1">
    <brk id="47" max="255" man="1"/>
  </rowBreaks>
  <ignoredErrors>
    <ignoredError sqref="C8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</dc:creator>
  <cp:keywords/>
  <dc:description/>
  <cp:lastModifiedBy>rsovet</cp:lastModifiedBy>
  <cp:lastPrinted>2011-12-19T07:39:53Z</cp:lastPrinted>
  <dcterms:created xsi:type="dcterms:W3CDTF">2006-08-15T11:33:28Z</dcterms:created>
  <dcterms:modified xsi:type="dcterms:W3CDTF">2011-12-23T07:14:06Z</dcterms:modified>
  <cp:category/>
  <cp:version/>
  <cp:contentType/>
  <cp:contentStatus/>
</cp:coreProperties>
</file>