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'Доходы'!$15:$15</definedName>
  </definedNames>
  <calcPr fullCalcOnLoad="1"/>
</workbook>
</file>

<file path=xl/sharedStrings.xml><?xml version="1.0" encoding="utf-8"?>
<sst xmlns="http://schemas.openxmlformats.org/spreadsheetml/2006/main" count="927" uniqueCount="154">
  <si>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</si>
  <si>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</si>
  <si>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</si>
  <si>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</si>
  <si>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</si>
  <si>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</si>
  <si>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</si>
  <si>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</si>
  <si>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</si>
  <si>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</si>
  <si>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</si>
  <si>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</si>
  <si>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</si>
  <si>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</si>
  <si>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</si>
  <si>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</si>
  <si>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000 1090103005 0000 110</t>
  </si>
  <si>
    <t xml:space="preserve"> 000 1090601002 0000 110</t>
  </si>
  <si>
    <t xml:space="preserve"> 000 1090703005 0000 110</t>
  </si>
  <si>
    <t xml:space="preserve"> 000 1090705005 0000 110</t>
  </si>
  <si>
    <t xml:space="preserve"> 000 1110501010 0000 120</t>
  </si>
  <si>
    <t xml:space="preserve"> 000 1110502505 0000 120</t>
  </si>
  <si>
    <t xml:space="preserve"> 000 1110503505 0000 120</t>
  </si>
  <si>
    <t xml:space="preserve"> 000 1110701505 0000 120</t>
  </si>
  <si>
    <t xml:space="preserve"> 000 1140203305 0000 410</t>
  </si>
  <si>
    <t xml:space="preserve"> 000 1140601410 0000 430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</si>
  <si>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</si>
  <si>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</si>
  <si>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</si>
  <si>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</si>
  <si>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</si>
  <si>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</si>
  <si>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</si>
  <si>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</si>
  <si>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</si>
  <si>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</si>
  <si>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</si>
  <si>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</si>
  <si>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</si>
  <si>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</si>
  <si>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</si>
  <si>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</si>
  <si>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000 2020202405 0000 151</t>
  </si>
  <si>
    <t xml:space="preserve"> 000 2020207405 0000 151</t>
  </si>
  <si>
    <t xml:space="preserve"> 000 2020299905 0000 151</t>
  </si>
  <si>
    <t xml:space="preserve"> 000 2020300205 0000 151</t>
  </si>
  <si>
    <t xml:space="preserve"> 000 2020300305 0000 151</t>
  </si>
  <si>
    <t xml:space="preserve"> 000 2020302105 0000 151</t>
  </si>
  <si>
    <t xml:space="preserve"> 000 2020302205 0000 151</t>
  </si>
  <si>
    <t xml:space="preserve"> 000 2020302405 0000 151</t>
  </si>
  <si>
    <t xml:space="preserve"> 000 2020302605 0000 151</t>
  </si>
  <si>
    <t xml:space="preserve"> 000 2020302705 0000 151</t>
  </si>
  <si>
    <t xml:space="preserve"> 000 2020302905 0000 151</t>
  </si>
  <si>
    <t xml:space="preserve"> 000 2020304605 0000 151</t>
  </si>
  <si>
    <t xml:space="preserve"> 000 2020306905 0000 151</t>
  </si>
  <si>
    <t xml:space="preserve"> 000 2020307005 0000 151</t>
  </si>
  <si>
    <t xml:space="preserve"> 000 2020399905 0000 151</t>
  </si>
  <si>
    <t xml:space="preserve"> 000 2020401405 0000 151</t>
  </si>
  <si>
    <t xml:space="preserve"> 000 2020402505 0000 151</t>
  </si>
  <si>
    <t xml:space="preserve"> Наименование показателя</t>
  </si>
  <si>
    <t>Исполнено</t>
  </si>
  <si>
    <t>010</t>
  </si>
  <si>
    <t>бюджет субъекта Российской Федерации</t>
  </si>
  <si>
    <t>бюджеты городских и сельских поселений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</si>
  <si>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</si>
  <si>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</t>
  </si>
  <si>
    <t xml:space="preserve">в том числе: 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</si>
  <si>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</si>
  <si>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</si>
  <si>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</si>
  <si>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</si>
  <si>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</si>
  <si>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</si>
  <si>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>х</t>
  </si>
  <si>
    <t>Код строки</t>
  </si>
  <si>
    <t>Иные межбюджетные трансферты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</si>
  <si>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</si>
  <si>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</si>
  <si>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-</t>
  </si>
  <si>
    <t>Приложение №1 к постановлению</t>
  </si>
  <si>
    <t>ОТЧЕТ</t>
  </si>
  <si>
    <t>об исполнении бюджета муниципального образования Селивановский район</t>
  </si>
  <si>
    <t>по доходам, расходам и источникам финансирования дефицита бюджета</t>
  </si>
  <si>
    <t>в соответствии с бюджетной классификацией РФ за 1 квартал 2011 года</t>
  </si>
  <si>
    <t>% исполнения</t>
  </si>
  <si>
    <t>НАЛОГОВЫЕ И НЕНАЛОГОВЫЕ ДОХОДЫ</t>
  </si>
  <si>
    <t>Налоги на прибыль (доход)</t>
  </si>
  <si>
    <t xml:space="preserve"> 000 1010000000 0000 000</t>
  </si>
  <si>
    <t>Налоги на совокупный доход</t>
  </si>
  <si>
    <t xml:space="preserve"> 000 1050000000 0000 000</t>
  </si>
  <si>
    <t xml:space="preserve"> 000 1080000000 0000 000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</si>
  <si>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</si>
  <si>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</si>
  <si>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Доходы от использования имущества, находящегося в государственной и миуниципальной собственности</t>
  </si>
  <si>
    <t xml:space="preserve"> 000 1110000000 0000 000</t>
  </si>
  <si>
    <t>Платежи при пользовании природными ресурсами</t>
  </si>
  <si>
    <t xml:space="preserve"> 000 1120000000 0000 000</t>
  </si>
  <si>
    <t>Доходы от оказания платных услуг и компенсации затрат государства</t>
  </si>
  <si>
    <t xml:space="preserve"> 000 1130000000 0000 000</t>
  </si>
  <si>
    <t>Доходы от продажи материальных и нематериальных активов</t>
  </si>
  <si>
    <t xml:space="preserve"> 000 1140000000 0000 000</t>
  </si>
  <si>
    <t>Штрафы, санкции, возмещение ущерба</t>
  </si>
  <si>
    <t xml:space="preserve"> 000 1160000000 0000 000</t>
  </si>
  <si>
    <t>Прочие неналоговые доходы</t>
  </si>
  <si>
    <t xml:space="preserve"> 000 1170000000 0000 000</t>
  </si>
  <si>
    <t>БЕЗВОЗМЕЗДНЫЕ ПОСТУПЛЕНИЯ</t>
  </si>
  <si>
    <t xml:space="preserve"> 000 2020000000 0000 000</t>
  </si>
  <si>
    <t xml:space="preserve"> 000 2000000000 0000 000</t>
  </si>
  <si>
    <t xml:space="preserve">Безвозмездные поступления от других бюджетов бюджетной системы РФ </t>
  </si>
  <si>
    <t>Субсидии бюджетам субъектов РФ и муниципальных обрахований</t>
  </si>
  <si>
    <t xml:space="preserve"> 000 2020100000 0000 151</t>
  </si>
  <si>
    <t xml:space="preserve"> 000 2020200000 0000 151</t>
  </si>
  <si>
    <t>Субвенции бюджетам субъектов РФ и муниципальных образований</t>
  </si>
  <si>
    <t xml:space="preserve"> 000 20203000000000 151</t>
  </si>
  <si>
    <t xml:space="preserve"> 000 2020400000 0000 151</t>
  </si>
  <si>
    <t>Доходы бюджетов бюджетной системы РФ от возврата остатков субсидий, субаенций и ИМБТ</t>
  </si>
  <si>
    <t xml:space="preserve"> 000 2180000000 0000 151</t>
  </si>
  <si>
    <t xml:space="preserve"> 000 2190000000 0000 151</t>
  </si>
  <si>
    <t>Государственная пошлина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</si>
  <si>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</si>
  <si>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</si>
  <si>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</si>
  <si>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</si>
  <si>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</si>
  <si>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</si>
  <si>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</si>
  <si>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</si>
  <si>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</si>
  <si>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</si>
  <si>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</si>
  <si>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</si>
  <si>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</si>
  <si>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</si>
  <si>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</si>
  <si>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</si>
  <si>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</si>
  <si>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</si>
  <si>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</si>
  <si>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</si>
  <si>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</si>
  <si>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</si>
  <si>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</si>
  <si>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</si>
  <si>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</si>
  <si>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</si>
  <si>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</si>
  <si>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</si>
  <si>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</si>
  <si>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ВСЕГО</t>
  </si>
  <si>
    <t xml:space="preserve">Код                                              дохода по бюджетной классификации </t>
  </si>
  <si>
    <t>План                                                                                                                                          года</t>
  </si>
  <si>
    <t>Исполнено                                              за 1 квартал</t>
  </si>
  <si>
    <t>1. ДОХОДЫ БЮДЖЕТА</t>
  </si>
  <si>
    <t>администрации района от 02.06.2011 № 265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</si>
</sst>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0.0%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3" xfId="0" applyNumberFormat="1" applyFill="1" applyBorder="1" applyAlignment="1">
      <alignment/>
    </xf>
    <xf numFmtId="4" fontId="7" fillId="0" borderId="14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4" fontId="24" fillId="0" borderId="14" xfId="0" applyNumberFormat="1" applyFont="1" applyFill="1" applyBorder="1" applyAlignment="1">
      <alignment horizontal="right" shrinkToFit="1"/>
    </xf>
    <xf numFmtId="173" fontId="1" fillId="0" borderId="0" xfId="0" applyNumberFormat="1" applyFont="1" applyFill="1" applyAlignment="1">
      <alignment/>
    </xf>
    <xf numFmtId="4" fontId="1" fillId="0" borderId="15" xfId="0" applyNumberFormat="1" applyFont="1" applyFill="1" applyBorder="1" applyAlignment="1">
      <alignment horizontal="right" shrinkToFit="1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 shrinkToFi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 shrinkToFi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 shrinkToFit="1"/>
    </xf>
    <xf numFmtId="4" fontId="26" fillId="0" borderId="18" xfId="0" applyNumberFormat="1" applyFont="1" applyFill="1" applyBorder="1" applyAlignment="1">
      <alignment horizontal="center" vertical="center" shrinkToFit="1"/>
    </xf>
    <xf numFmtId="49" fontId="29" fillId="0" borderId="18" xfId="0" applyNumberFormat="1" applyFont="1" applyFill="1" applyBorder="1" applyAlignment="1">
      <alignment horizontal="center" vertical="center" shrinkToFit="1"/>
    </xf>
    <xf numFmtId="4" fontId="29" fillId="0" borderId="18" xfId="0" applyNumberFormat="1" applyFont="1" applyFill="1" applyBorder="1" applyAlignment="1">
      <alignment horizontal="center" vertical="center" shrinkToFit="1"/>
    </xf>
    <xf numFmtId="49" fontId="28" fillId="0" borderId="18" xfId="0" applyNumberFormat="1" applyFont="1" applyFill="1" applyBorder="1" applyAlignment="1">
      <alignment horizontal="center" vertical="center" shrinkToFit="1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49" fontId="27" fillId="0" borderId="0" xfId="0" applyNumberFormat="1" applyFont="1" applyFill="1" applyAlignment="1">
      <alignment horizontal="right" vertical="center"/>
    </xf>
    <xf numFmtId="49" fontId="27" fillId="0" borderId="10" xfId="0" applyNumberFormat="1" applyFont="1" applyFill="1" applyBorder="1" applyAlignment="1">
      <alignment horizontal="right" vertical="center"/>
    </xf>
    <xf numFmtId="173" fontId="28" fillId="0" borderId="18" xfId="0" applyNumberFormat="1" applyFont="1" applyFill="1" applyBorder="1" applyAlignment="1">
      <alignment horizontal="right" vertical="center" shrinkToFit="1"/>
    </xf>
    <xf numFmtId="173" fontId="28" fillId="0" borderId="24" xfId="0" applyNumberFormat="1" applyFont="1" applyFill="1" applyBorder="1" applyAlignment="1">
      <alignment horizontal="right" vertical="center" shrinkToFit="1"/>
    </xf>
    <xf numFmtId="173" fontId="30" fillId="0" borderId="18" xfId="0" applyNumberFormat="1" applyFont="1" applyFill="1" applyBorder="1" applyAlignment="1">
      <alignment horizontal="right" vertical="center"/>
    </xf>
    <xf numFmtId="173" fontId="28" fillId="0" borderId="20" xfId="0" applyNumberFormat="1" applyFont="1" applyFill="1" applyBorder="1" applyAlignment="1">
      <alignment horizontal="right" vertical="center"/>
    </xf>
    <xf numFmtId="173" fontId="28" fillId="0" borderId="19" xfId="0" applyNumberFormat="1" applyFont="1" applyFill="1" applyBorder="1" applyAlignment="1">
      <alignment horizontal="right" vertical="center"/>
    </xf>
    <xf numFmtId="173" fontId="28" fillId="0" borderId="25" xfId="0" applyNumberFormat="1" applyFont="1" applyFill="1" applyBorder="1" applyAlignment="1">
      <alignment horizontal="right" vertical="center"/>
    </xf>
    <xf numFmtId="173" fontId="26" fillId="0" borderId="18" xfId="0" applyNumberFormat="1" applyFont="1" applyFill="1" applyBorder="1" applyAlignment="1">
      <alignment horizontal="right" vertical="center" shrinkToFit="1"/>
    </xf>
    <xf numFmtId="173" fontId="29" fillId="0" borderId="18" xfId="0" applyNumberFormat="1" applyFont="1" applyFill="1" applyBorder="1" applyAlignment="1">
      <alignment horizontal="right" vertical="center" shrinkToFit="1"/>
    </xf>
    <xf numFmtId="0" fontId="27" fillId="0" borderId="13" xfId="0" applyNumberFormat="1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4" fontId="28" fillId="0" borderId="24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left"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74" fontId="26" fillId="0" borderId="24" xfId="0" applyNumberFormat="1" applyFont="1" applyFill="1" applyBorder="1" applyAlignment="1">
      <alignment horizontal="center" vertical="center" shrinkToFit="1"/>
    </xf>
    <xf numFmtId="49" fontId="29" fillId="0" borderId="18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E80"/>
  <sheetViews>
    <sheetView showGridLines="0" showZeros="0" tabSelected="1" zoomScaleSheetLayoutView="70" workbookViewId="0" topLeftCell="A1">
      <selection activeCell="Z7" sqref="Z7"/>
    </sheetView>
  </sheetViews>
  <sheetFormatPr defaultColWidth="9.00390625" defaultRowHeight="12.75"/>
  <cols>
    <col min="1" max="1" width="42.25390625" style="38" customWidth="1"/>
    <col min="2" max="2" width="7.125" style="18" customWidth="1"/>
    <col min="3" max="3" width="23.00390625" style="18" customWidth="1"/>
    <col min="4" max="5" width="14.125" style="19" hidden="1" customWidth="1"/>
    <col min="6" max="6" width="15.00390625" style="19" hidden="1" customWidth="1"/>
    <col min="7" max="7" width="12.625" style="19" hidden="1" customWidth="1"/>
    <col min="8" max="8" width="10.00390625" style="19" hidden="1" customWidth="1"/>
    <col min="9" max="9" width="13.875" style="19" hidden="1" customWidth="1"/>
    <col min="10" max="10" width="11.375" style="19" hidden="1" customWidth="1"/>
    <col min="11" max="11" width="18.125" style="45" customWidth="1"/>
    <col min="12" max="12" width="10.375" style="45" hidden="1" customWidth="1"/>
    <col min="13" max="13" width="11.625" style="45" hidden="1" customWidth="1"/>
    <col min="14" max="15" width="14.125" style="45" hidden="1" customWidth="1"/>
    <col min="16" max="16" width="13.375" style="45" hidden="1" customWidth="1"/>
    <col min="17" max="17" width="11.75390625" style="45" hidden="1" customWidth="1"/>
    <col min="18" max="18" width="10.25390625" style="45" hidden="1" customWidth="1"/>
    <col min="19" max="19" width="14.00390625" style="45" hidden="1" customWidth="1"/>
    <col min="20" max="20" width="0.12890625" style="45" hidden="1" customWidth="1"/>
    <col min="21" max="21" width="18.25390625" style="45" customWidth="1"/>
    <col min="22" max="22" width="13.125" style="67" customWidth="1"/>
    <col min="23" max="23" width="14.625" style="5" hidden="1" customWidth="1"/>
    <col min="24" max="16384" width="9.125" style="1" customWidth="1"/>
  </cols>
  <sheetData>
    <row r="1" spans="11:31" ht="12.75">
      <c r="K1" s="65"/>
      <c r="L1" s="65"/>
      <c r="M1" s="65"/>
      <c r="N1" s="65"/>
      <c r="O1" s="65"/>
      <c r="P1" s="65"/>
      <c r="Q1" s="65"/>
      <c r="R1" s="65"/>
      <c r="S1" s="65"/>
      <c r="T1" s="65"/>
      <c r="U1" s="64" t="s">
        <v>79</v>
      </c>
      <c r="V1" s="66"/>
      <c r="W1" s="65"/>
      <c r="X1" s="65"/>
      <c r="Y1" s="65"/>
      <c r="Z1" s="65"/>
      <c r="AA1" s="65"/>
      <c r="AB1" s="65"/>
      <c r="AC1" s="65"/>
      <c r="AD1" s="65"/>
      <c r="AE1" s="65"/>
    </row>
    <row r="2" spans="11:22" ht="12.75">
      <c r="K2" s="64"/>
      <c r="L2" s="64"/>
      <c r="M2" s="64"/>
      <c r="N2" s="64"/>
      <c r="O2" s="64"/>
      <c r="P2" s="64"/>
      <c r="Q2" s="64"/>
      <c r="R2" s="64"/>
      <c r="S2" s="64"/>
      <c r="T2" s="64"/>
      <c r="U2" s="65" t="s">
        <v>153</v>
      </c>
      <c r="V2" s="65"/>
    </row>
    <row r="3" spans="11:22" ht="12.75"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5.75">
      <c r="A4" s="73"/>
      <c r="B4" s="74"/>
      <c r="C4" s="74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5"/>
    </row>
    <row r="5" spans="1:22" ht="15.75">
      <c r="A5" s="77" t="s">
        <v>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15.75">
      <c r="A6" s="77" t="s">
        <v>81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5.75">
      <c r="A7" s="77" t="s">
        <v>82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.75">
      <c r="A8" s="77" t="s">
        <v>83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10" spans="1:23" s="10" customFormat="1" ht="15" customHeight="1">
      <c r="A10" s="77" t="s">
        <v>152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2"/>
    </row>
    <row r="11" spans="1:23" ht="10.5" customHeight="1" hidden="1">
      <c r="A11" s="39"/>
      <c r="B11" s="20"/>
      <c r="C11" s="20"/>
      <c r="D11" s="21"/>
      <c r="E11" s="21"/>
      <c r="F11" s="21"/>
      <c r="G11" s="21"/>
      <c r="H11" s="21"/>
      <c r="I11" s="21"/>
      <c r="J11" s="2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68"/>
      <c r="W11" s="2"/>
    </row>
    <row r="12" spans="1:23" ht="0.75" customHeight="1">
      <c r="A12" s="80" t="s">
        <v>59</v>
      </c>
      <c r="B12" s="85" t="s">
        <v>74</v>
      </c>
      <c r="C12" s="85" t="s">
        <v>149</v>
      </c>
      <c r="D12" s="82" t="s">
        <v>72</v>
      </c>
      <c r="E12" s="83"/>
      <c r="F12" s="83"/>
      <c r="G12" s="83"/>
      <c r="H12" s="83"/>
      <c r="I12" s="83"/>
      <c r="J12" s="83"/>
      <c r="K12" s="83"/>
      <c r="L12" s="83"/>
      <c r="M12" s="83"/>
      <c r="N12" s="88" t="s">
        <v>60</v>
      </c>
      <c r="O12" s="89"/>
      <c r="P12" s="89"/>
      <c r="Q12" s="89"/>
      <c r="R12" s="89"/>
      <c r="S12" s="89"/>
      <c r="T12" s="89"/>
      <c r="U12" s="89"/>
      <c r="V12" s="89"/>
      <c r="W12" s="89"/>
    </row>
    <row r="13" spans="1:23" s="57" customFormat="1" ht="12.75" customHeight="1">
      <c r="A13" s="84"/>
      <c r="B13" s="85"/>
      <c r="C13" s="85"/>
      <c r="D13" s="78" t="s">
        <v>69</v>
      </c>
      <c r="E13" s="16"/>
      <c r="F13" s="78" t="s">
        <v>64</v>
      </c>
      <c r="G13" s="16"/>
      <c r="H13" s="78" t="s">
        <v>62</v>
      </c>
      <c r="I13" s="80" t="s">
        <v>68</v>
      </c>
      <c r="J13" s="80" t="s">
        <v>67</v>
      </c>
      <c r="K13" s="80" t="s">
        <v>150</v>
      </c>
      <c r="L13" s="80" t="s">
        <v>63</v>
      </c>
      <c r="M13" s="78" t="s">
        <v>70</v>
      </c>
      <c r="N13" s="78" t="s">
        <v>69</v>
      </c>
      <c r="O13" s="16"/>
      <c r="P13" s="78" t="s">
        <v>65</v>
      </c>
      <c r="Q13" s="16"/>
      <c r="R13" s="78" t="s">
        <v>62</v>
      </c>
      <c r="S13" s="80" t="s">
        <v>68</v>
      </c>
      <c r="T13" s="80" t="s">
        <v>67</v>
      </c>
      <c r="U13" s="80" t="s">
        <v>151</v>
      </c>
      <c r="V13" s="80" t="s">
        <v>84</v>
      </c>
      <c r="W13" s="86" t="s">
        <v>71</v>
      </c>
    </row>
    <row r="14" spans="1:23" s="57" customFormat="1" ht="31.5" customHeight="1">
      <c r="A14" s="81"/>
      <c r="B14" s="85"/>
      <c r="C14" s="85"/>
      <c r="D14" s="79"/>
      <c r="E14" s="17" t="s">
        <v>76</v>
      </c>
      <c r="F14" s="79"/>
      <c r="G14" s="17" t="s">
        <v>77</v>
      </c>
      <c r="H14" s="79"/>
      <c r="I14" s="81"/>
      <c r="J14" s="81"/>
      <c r="K14" s="81"/>
      <c r="L14" s="81"/>
      <c r="M14" s="79"/>
      <c r="N14" s="79"/>
      <c r="O14" s="17" t="s">
        <v>76</v>
      </c>
      <c r="P14" s="79"/>
      <c r="Q14" s="17" t="s">
        <v>77</v>
      </c>
      <c r="R14" s="79"/>
      <c r="S14" s="81"/>
      <c r="T14" s="81"/>
      <c r="U14" s="81"/>
      <c r="V14" s="81"/>
      <c r="W14" s="87"/>
    </row>
    <row r="15" spans="1:23" s="62" customFormat="1" ht="12.75" customHeight="1" thickBot="1">
      <c r="A15" s="58">
        <v>1</v>
      </c>
      <c r="B15" s="59">
        <v>2</v>
      </c>
      <c r="C15" s="60">
        <v>3</v>
      </c>
      <c r="D15" s="59">
        <v>4</v>
      </c>
      <c r="E15" s="59">
        <v>5</v>
      </c>
      <c r="F15" s="59">
        <v>6</v>
      </c>
      <c r="G15" s="59">
        <v>7</v>
      </c>
      <c r="H15" s="59">
        <v>8</v>
      </c>
      <c r="I15" s="59">
        <v>9</v>
      </c>
      <c r="J15" s="59">
        <v>10</v>
      </c>
      <c r="K15" s="59">
        <v>4</v>
      </c>
      <c r="L15" s="59">
        <v>12</v>
      </c>
      <c r="M15" s="59">
        <v>13</v>
      </c>
      <c r="N15" s="59">
        <v>14</v>
      </c>
      <c r="O15" s="59">
        <v>15</v>
      </c>
      <c r="P15" s="59">
        <v>16</v>
      </c>
      <c r="Q15" s="59">
        <v>17</v>
      </c>
      <c r="R15" s="59">
        <v>18</v>
      </c>
      <c r="S15" s="59">
        <v>19</v>
      </c>
      <c r="T15" s="61">
        <v>5</v>
      </c>
      <c r="U15" s="61">
        <v>5</v>
      </c>
      <c r="V15" s="61">
        <v>6</v>
      </c>
      <c r="W15" s="3">
        <v>23</v>
      </c>
    </row>
    <row r="16" spans="1:24" s="10" customFormat="1" ht="32.25" customHeight="1">
      <c r="A16" s="56" t="s">
        <v>148</v>
      </c>
      <c r="B16" s="22" t="s">
        <v>61</v>
      </c>
      <c r="C16" s="23" t="s">
        <v>73</v>
      </c>
      <c r="D16" s="24">
        <v>344889845.55</v>
      </c>
      <c r="E16" s="24" t="s">
        <v>78</v>
      </c>
      <c r="F16" s="24">
        <v>344889845.55</v>
      </c>
      <c r="G16" s="24" t="s">
        <v>78</v>
      </c>
      <c r="H16" s="24" t="s">
        <v>78</v>
      </c>
      <c r="I16" s="24" t="s">
        <v>78</v>
      </c>
      <c r="J16" s="24" t="s">
        <v>78</v>
      </c>
      <c r="K16" s="47">
        <v>344889.8</v>
      </c>
      <c r="L16" s="47" t="s">
        <v>78</v>
      </c>
      <c r="M16" s="47" t="s">
        <v>78</v>
      </c>
      <c r="N16" s="47">
        <v>96582190.95</v>
      </c>
      <c r="O16" s="47" t="s">
        <v>78</v>
      </c>
      <c r="P16" s="47">
        <v>96582190.95</v>
      </c>
      <c r="Q16" s="47" t="s">
        <v>78</v>
      </c>
      <c r="R16" s="47" t="s">
        <v>78</v>
      </c>
      <c r="S16" s="48" t="s">
        <v>78</v>
      </c>
      <c r="T16" s="48" t="s">
        <v>78</v>
      </c>
      <c r="U16" s="48">
        <v>96582.2</v>
      </c>
      <c r="V16" s="63">
        <f>SUM(U16/K16)</f>
        <v>0.280037855570098</v>
      </c>
      <c r="W16" s="13" t="s">
        <v>78</v>
      </c>
      <c r="X16" s="12"/>
    </row>
    <row r="17" spans="1:23" ht="13.5" customHeight="1">
      <c r="A17" s="40" t="s">
        <v>66</v>
      </c>
      <c r="B17" s="25"/>
      <c r="C17" s="26"/>
      <c r="D17" s="26"/>
      <c r="E17" s="26"/>
      <c r="F17" s="26"/>
      <c r="G17" s="26"/>
      <c r="H17" s="26"/>
      <c r="I17" s="26"/>
      <c r="J17" s="26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70"/>
      <c r="W17" s="4"/>
    </row>
    <row r="18" spans="1:23" s="10" customFormat="1" ht="20.25" customHeight="1">
      <c r="A18" s="41" t="s">
        <v>85</v>
      </c>
      <c r="B18" s="27"/>
      <c r="C18" s="28"/>
      <c r="D18" s="29"/>
      <c r="E18" s="29"/>
      <c r="F18" s="29"/>
      <c r="G18" s="29"/>
      <c r="H18" s="29"/>
      <c r="I18" s="29"/>
      <c r="J18" s="29"/>
      <c r="K18" s="50">
        <f>SUM(K19+K25+K28+K30+K35+K40+K42+K45)</f>
        <v>53065.700000000004</v>
      </c>
      <c r="L18" s="50"/>
      <c r="M18" s="50"/>
      <c r="N18" s="50"/>
      <c r="O18" s="50"/>
      <c r="P18" s="50"/>
      <c r="Q18" s="50"/>
      <c r="R18" s="50"/>
      <c r="S18" s="51"/>
      <c r="T18" s="52"/>
      <c r="U18" s="50">
        <f>SUM(U19+U25+U28+U30+U35+U40+U41+U42+U45+U54)</f>
        <v>10179.799999999997</v>
      </c>
      <c r="V18" s="63">
        <f aca="true" t="shared" si="0" ref="V18:V79">SUM(U18/K18)</f>
        <v>0.19183389647173216</v>
      </c>
      <c r="W18" s="14"/>
    </row>
    <row r="19" spans="1:23" s="10" customFormat="1" ht="15.75" customHeight="1">
      <c r="A19" s="42" t="s">
        <v>86</v>
      </c>
      <c r="B19" s="30" t="s">
        <v>61</v>
      </c>
      <c r="C19" s="30" t="s">
        <v>87</v>
      </c>
      <c r="D19" s="31">
        <v>23000</v>
      </c>
      <c r="E19" s="31" t="s">
        <v>78</v>
      </c>
      <c r="F19" s="31">
        <v>23000</v>
      </c>
      <c r="G19" s="31" t="s">
        <v>78</v>
      </c>
      <c r="H19" s="31" t="s">
        <v>78</v>
      </c>
      <c r="I19" s="31" t="s">
        <v>78</v>
      </c>
      <c r="J19" s="31" t="s">
        <v>78</v>
      </c>
      <c r="K19" s="53">
        <v>29023.8</v>
      </c>
      <c r="L19" s="53" t="s">
        <v>78</v>
      </c>
      <c r="M19" s="53" t="s">
        <v>78</v>
      </c>
      <c r="N19" s="53" t="s">
        <v>78</v>
      </c>
      <c r="O19" s="53" t="s">
        <v>78</v>
      </c>
      <c r="P19" s="53" t="s">
        <v>78</v>
      </c>
      <c r="Q19" s="53" t="s">
        <v>78</v>
      </c>
      <c r="R19" s="53" t="s">
        <v>78</v>
      </c>
      <c r="S19" s="53" t="s">
        <v>78</v>
      </c>
      <c r="T19" s="53">
        <v>6.2</v>
      </c>
      <c r="U19" s="53">
        <v>6193.5</v>
      </c>
      <c r="V19" s="69">
        <f t="shared" si="0"/>
        <v>0.21339383540404772</v>
      </c>
      <c r="W19" s="11" t="s">
        <v>78</v>
      </c>
    </row>
    <row r="20" spans="1:23" ht="78.75" hidden="1">
      <c r="A20" s="43" t="s">
        <v>0</v>
      </c>
      <c r="B20" s="32" t="s">
        <v>61</v>
      </c>
      <c r="C20" s="32" t="s">
        <v>1</v>
      </c>
      <c r="D20" s="33">
        <v>28853800</v>
      </c>
      <c r="E20" s="33" t="s">
        <v>78</v>
      </c>
      <c r="F20" s="33">
        <v>28853800</v>
      </c>
      <c r="G20" s="33" t="s">
        <v>78</v>
      </c>
      <c r="H20" s="33" t="s">
        <v>78</v>
      </c>
      <c r="I20" s="33" t="s">
        <v>78</v>
      </c>
      <c r="J20" s="33" t="s">
        <v>78</v>
      </c>
      <c r="K20" s="54">
        <v>28853800</v>
      </c>
      <c r="L20" s="54" t="s">
        <v>78</v>
      </c>
      <c r="M20" s="54" t="s">
        <v>78</v>
      </c>
      <c r="N20" s="54">
        <v>6186280.58</v>
      </c>
      <c r="O20" s="54" t="s">
        <v>78</v>
      </c>
      <c r="P20" s="54">
        <v>6186280.58</v>
      </c>
      <c r="Q20" s="54" t="s">
        <v>78</v>
      </c>
      <c r="R20" s="54" t="s">
        <v>78</v>
      </c>
      <c r="S20" s="54" t="s">
        <v>78</v>
      </c>
      <c r="T20" s="54" t="s">
        <v>78</v>
      </c>
      <c r="U20" s="54">
        <v>6186280.58</v>
      </c>
      <c r="V20" s="69">
        <f t="shared" si="0"/>
        <v>0.214400896242436</v>
      </c>
      <c r="W20" s="9" t="s">
        <v>78</v>
      </c>
    </row>
    <row r="21" spans="1:23" ht="78.75" hidden="1">
      <c r="A21" s="43" t="s">
        <v>2</v>
      </c>
      <c r="B21" s="32" t="s">
        <v>61</v>
      </c>
      <c r="C21" s="32" t="s">
        <v>3</v>
      </c>
      <c r="D21" s="33">
        <v>76000</v>
      </c>
      <c r="E21" s="33" t="s">
        <v>78</v>
      </c>
      <c r="F21" s="33">
        <v>76000</v>
      </c>
      <c r="G21" s="33" t="s">
        <v>78</v>
      </c>
      <c r="H21" s="33" t="s">
        <v>78</v>
      </c>
      <c r="I21" s="33" t="s">
        <v>78</v>
      </c>
      <c r="J21" s="33" t="s">
        <v>78</v>
      </c>
      <c r="K21" s="54">
        <v>76000</v>
      </c>
      <c r="L21" s="54" t="s">
        <v>78</v>
      </c>
      <c r="M21" s="54" t="s">
        <v>78</v>
      </c>
      <c r="N21" s="54">
        <v>671.1</v>
      </c>
      <c r="O21" s="54" t="s">
        <v>78</v>
      </c>
      <c r="P21" s="54">
        <v>671.1</v>
      </c>
      <c r="Q21" s="54" t="s">
        <v>78</v>
      </c>
      <c r="R21" s="54" t="s">
        <v>78</v>
      </c>
      <c r="S21" s="54" t="s">
        <v>78</v>
      </c>
      <c r="T21" s="54" t="s">
        <v>78</v>
      </c>
      <c r="U21" s="54">
        <v>671.1</v>
      </c>
      <c r="V21" s="69">
        <f t="shared" si="0"/>
        <v>0.008830263157894737</v>
      </c>
      <c r="W21" s="9" t="s">
        <v>78</v>
      </c>
    </row>
    <row r="22" spans="1:23" ht="33.75" hidden="1">
      <c r="A22" s="43" t="s">
        <v>4</v>
      </c>
      <c r="B22" s="32" t="s">
        <v>61</v>
      </c>
      <c r="C22" s="32" t="s">
        <v>5</v>
      </c>
      <c r="D22" s="33">
        <v>65000</v>
      </c>
      <c r="E22" s="33" t="s">
        <v>78</v>
      </c>
      <c r="F22" s="33">
        <v>65000</v>
      </c>
      <c r="G22" s="33" t="s">
        <v>78</v>
      </c>
      <c r="H22" s="33" t="s">
        <v>78</v>
      </c>
      <c r="I22" s="33" t="s">
        <v>78</v>
      </c>
      <c r="J22" s="33" t="s">
        <v>78</v>
      </c>
      <c r="K22" s="54">
        <v>65000</v>
      </c>
      <c r="L22" s="54" t="s">
        <v>78</v>
      </c>
      <c r="M22" s="54" t="s">
        <v>78</v>
      </c>
      <c r="N22" s="54">
        <v>3220.68</v>
      </c>
      <c r="O22" s="54" t="s">
        <v>78</v>
      </c>
      <c r="P22" s="54">
        <v>3220.68</v>
      </c>
      <c r="Q22" s="54" t="s">
        <v>78</v>
      </c>
      <c r="R22" s="54" t="s">
        <v>78</v>
      </c>
      <c r="S22" s="54" t="s">
        <v>78</v>
      </c>
      <c r="T22" s="54" t="s">
        <v>78</v>
      </c>
      <c r="U22" s="54">
        <v>3220.68</v>
      </c>
      <c r="V22" s="69">
        <f t="shared" si="0"/>
        <v>0.049548923076923074</v>
      </c>
      <c r="W22" s="9" t="s">
        <v>78</v>
      </c>
    </row>
    <row r="23" spans="1:23" ht="67.5" hidden="1">
      <c r="A23" s="43" t="s">
        <v>6</v>
      </c>
      <c r="B23" s="32" t="s">
        <v>61</v>
      </c>
      <c r="C23" s="32" t="s">
        <v>7</v>
      </c>
      <c r="D23" s="33">
        <v>4000</v>
      </c>
      <c r="E23" s="33" t="s">
        <v>78</v>
      </c>
      <c r="F23" s="33">
        <v>4000</v>
      </c>
      <c r="G23" s="33" t="s">
        <v>78</v>
      </c>
      <c r="H23" s="33" t="s">
        <v>78</v>
      </c>
      <c r="I23" s="33" t="s">
        <v>78</v>
      </c>
      <c r="J23" s="33" t="s">
        <v>78</v>
      </c>
      <c r="K23" s="54">
        <v>4000</v>
      </c>
      <c r="L23" s="54" t="s">
        <v>78</v>
      </c>
      <c r="M23" s="54" t="s">
        <v>78</v>
      </c>
      <c r="N23" s="54" t="s">
        <v>78</v>
      </c>
      <c r="O23" s="54" t="s">
        <v>78</v>
      </c>
      <c r="P23" s="54" t="s">
        <v>78</v>
      </c>
      <c r="Q23" s="54" t="s">
        <v>78</v>
      </c>
      <c r="R23" s="54" t="s">
        <v>78</v>
      </c>
      <c r="S23" s="54" t="s">
        <v>78</v>
      </c>
      <c r="T23" s="54" t="s">
        <v>78</v>
      </c>
      <c r="U23" s="54" t="s">
        <v>78</v>
      </c>
      <c r="V23" s="69" t="e">
        <f t="shared" si="0"/>
        <v>#VALUE!</v>
      </c>
      <c r="W23" s="9" t="s">
        <v>78</v>
      </c>
    </row>
    <row r="24" spans="1:23" ht="45" hidden="1">
      <c r="A24" s="43" t="s">
        <v>8</v>
      </c>
      <c r="B24" s="32" t="s">
        <v>61</v>
      </c>
      <c r="C24" s="32" t="s">
        <v>9</v>
      </c>
      <c r="D24" s="33">
        <v>2000</v>
      </c>
      <c r="E24" s="33" t="s">
        <v>78</v>
      </c>
      <c r="F24" s="33">
        <v>2000</v>
      </c>
      <c r="G24" s="33" t="s">
        <v>78</v>
      </c>
      <c r="H24" s="33" t="s">
        <v>78</v>
      </c>
      <c r="I24" s="33" t="s">
        <v>78</v>
      </c>
      <c r="J24" s="33" t="s">
        <v>78</v>
      </c>
      <c r="K24" s="54">
        <v>2000</v>
      </c>
      <c r="L24" s="54" t="s">
        <v>78</v>
      </c>
      <c r="M24" s="54" t="s">
        <v>78</v>
      </c>
      <c r="N24" s="54">
        <v>3400</v>
      </c>
      <c r="O24" s="54" t="s">
        <v>78</v>
      </c>
      <c r="P24" s="54">
        <v>3400</v>
      </c>
      <c r="Q24" s="54" t="s">
        <v>78</v>
      </c>
      <c r="R24" s="54" t="s">
        <v>78</v>
      </c>
      <c r="S24" s="54" t="s">
        <v>78</v>
      </c>
      <c r="T24" s="54" t="s">
        <v>78</v>
      </c>
      <c r="U24" s="54">
        <v>3400</v>
      </c>
      <c r="V24" s="69">
        <f t="shared" si="0"/>
        <v>1.7</v>
      </c>
      <c r="W24" s="9" t="s">
        <v>78</v>
      </c>
    </row>
    <row r="25" spans="1:23" s="10" customFormat="1" ht="12.75">
      <c r="A25" s="42" t="s">
        <v>88</v>
      </c>
      <c r="B25" s="30" t="s">
        <v>61</v>
      </c>
      <c r="C25" s="30" t="s">
        <v>89</v>
      </c>
      <c r="D25" s="31">
        <v>6368000</v>
      </c>
      <c r="E25" s="31" t="s">
        <v>78</v>
      </c>
      <c r="F25" s="31">
        <v>6368000</v>
      </c>
      <c r="G25" s="31" t="s">
        <v>78</v>
      </c>
      <c r="H25" s="31" t="s">
        <v>78</v>
      </c>
      <c r="I25" s="31" t="s">
        <v>78</v>
      </c>
      <c r="J25" s="31" t="s">
        <v>78</v>
      </c>
      <c r="K25" s="53">
        <v>8171</v>
      </c>
      <c r="L25" s="53" t="s">
        <v>78</v>
      </c>
      <c r="M25" s="53" t="s">
        <v>78</v>
      </c>
      <c r="N25" s="53">
        <v>23314</v>
      </c>
      <c r="O25" s="53" t="s">
        <v>78</v>
      </c>
      <c r="P25" s="53">
        <v>23314</v>
      </c>
      <c r="Q25" s="53" t="s">
        <v>78</v>
      </c>
      <c r="R25" s="53" t="s">
        <v>78</v>
      </c>
      <c r="S25" s="53" t="s">
        <v>78</v>
      </c>
      <c r="T25" s="53" t="s">
        <v>78</v>
      </c>
      <c r="U25" s="53">
        <v>1636.2</v>
      </c>
      <c r="V25" s="69">
        <f t="shared" si="0"/>
        <v>0.2002447680822421</v>
      </c>
      <c r="W25" s="11" t="s">
        <v>78</v>
      </c>
    </row>
    <row r="26" spans="1:23" s="10" customFormat="1" ht="31.5" hidden="1">
      <c r="A26" s="42" t="s">
        <v>10</v>
      </c>
      <c r="B26" s="30" t="s">
        <v>61</v>
      </c>
      <c r="C26" s="30" t="s">
        <v>11</v>
      </c>
      <c r="D26" s="31">
        <v>1800000</v>
      </c>
      <c r="E26" s="31" t="s">
        <v>78</v>
      </c>
      <c r="F26" s="31">
        <v>1800000</v>
      </c>
      <c r="G26" s="31" t="s">
        <v>78</v>
      </c>
      <c r="H26" s="31" t="s">
        <v>78</v>
      </c>
      <c r="I26" s="31" t="s">
        <v>78</v>
      </c>
      <c r="J26" s="31" t="s">
        <v>78</v>
      </c>
      <c r="K26" s="53">
        <v>1800000</v>
      </c>
      <c r="L26" s="53" t="s">
        <v>78</v>
      </c>
      <c r="M26" s="53" t="s">
        <v>78</v>
      </c>
      <c r="N26" s="53">
        <v>1610666.8</v>
      </c>
      <c r="O26" s="53" t="s">
        <v>78</v>
      </c>
      <c r="P26" s="53">
        <v>1610666.8</v>
      </c>
      <c r="Q26" s="53" t="s">
        <v>78</v>
      </c>
      <c r="R26" s="53" t="s">
        <v>78</v>
      </c>
      <c r="S26" s="53" t="s">
        <v>78</v>
      </c>
      <c r="T26" s="53" t="s">
        <v>78</v>
      </c>
      <c r="U26" s="53">
        <v>1610666.8</v>
      </c>
      <c r="V26" s="69">
        <f t="shared" si="0"/>
        <v>0.8948148888888889</v>
      </c>
      <c r="W26" s="11" t="s">
        <v>78</v>
      </c>
    </row>
    <row r="27" spans="1:23" s="10" customFormat="1" ht="21" hidden="1">
      <c r="A27" s="42" t="s">
        <v>12</v>
      </c>
      <c r="B27" s="30" t="s">
        <v>61</v>
      </c>
      <c r="C27" s="30" t="s">
        <v>13</v>
      </c>
      <c r="D27" s="31">
        <v>3000</v>
      </c>
      <c r="E27" s="31" t="s">
        <v>78</v>
      </c>
      <c r="F27" s="31">
        <v>3000</v>
      </c>
      <c r="G27" s="31" t="s">
        <v>78</v>
      </c>
      <c r="H27" s="31" t="s">
        <v>78</v>
      </c>
      <c r="I27" s="31" t="s">
        <v>78</v>
      </c>
      <c r="J27" s="31" t="s">
        <v>78</v>
      </c>
      <c r="K27" s="53">
        <v>3000</v>
      </c>
      <c r="L27" s="53" t="s">
        <v>78</v>
      </c>
      <c r="M27" s="53" t="s">
        <v>78</v>
      </c>
      <c r="N27" s="53">
        <v>2205.6</v>
      </c>
      <c r="O27" s="53" t="s">
        <v>78</v>
      </c>
      <c r="P27" s="53">
        <v>2205.6</v>
      </c>
      <c r="Q27" s="53" t="s">
        <v>78</v>
      </c>
      <c r="R27" s="53" t="s">
        <v>78</v>
      </c>
      <c r="S27" s="53" t="s">
        <v>78</v>
      </c>
      <c r="T27" s="53" t="s">
        <v>78</v>
      </c>
      <c r="U27" s="53">
        <v>2205.6</v>
      </c>
      <c r="V27" s="69">
        <f t="shared" si="0"/>
        <v>0.7352</v>
      </c>
      <c r="W27" s="11" t="s">
        <v>78</v>
      </c>
    </row>
    <row r="28" spans="1:23" s="10" customFormat="1" ht="12.75">
      <c r="A28" s="42" t="s">
        <v>118</v>
      </c>
      <c r="B28" s="30" t="s">
        <v>61</v>
      </c>
      <c r="C28" s="30" t="s">
        <v>90</v>
      </c>
      <c r="D28" s="31">
        <v>1256000</v>
      </c>
      <c r="E28" s="31" t="s">
        <v>78</v>
      </c>
      <c r="F28" s="31">
        <v>1256000</v>
      </c>
      <c r="G28" s="31" t="s">
        <v>78</v>
      </c>
      <c r="H28" s="31" t="s">
        <v>78</v>
      </c>
      <c r="I28" s="31" t="s">
        <v>78</v>
      </c>
      <c r="J28" s="31" t="s">
        <v>78</v>
      </c>
      <c r="K28" s="53">
        <v>5142</v>
      </c>
      <c r="L28" s="53" t="s">
        <v>78</v>
      </c>
      <c r="M28" s="53" t="s">
        <v>78</v>
      </c>
      <c r="N28" s="53">
        <v>218183.67</v>
      </c>
      <c r="O28" s="53" t="s">
        <v>78</v>
      </c>
      <c r="P28" s="53">
        <v>218183.67</v>
      </c>
      <c r="Q28" s="53" t="s">
        <v>78</v>
      </c>
      <c r="R28" s="53" t="s">
        <v>78</v>
      </c>
      <c r="S28" s="53" t="s">
        <v>78</v>
      </c>
      <c r="T28" s="53" t="s">
        <v>78</v>
      </c>
      <c r="U28" s="53">
        <v>794.9</v>
      </c>
      <c r="V28" s="69">
        <f t="shared" si="0"/>
        <v>0.15458965383119408</v>
      </c>
      <c r="W28" s="11" t="s">
        <v>78</v>
      </c>
    </row>
    <row r="29" spans="1:23" s="10" customFormat="1" ht="63" hidden="1">
      <c r="A29" s="42" t="s">
        <v>14</v>
      </c>
      <c r="B29" s="30" t="s">
        <v>61</v>
      </c>
      <c r="C29" s="30" t="s">
        <v>15</v>
      </c>
      <c r="D29" s="31">
        <v>3886000</v>
      </c>
      <c r="E29" s="31" t="s">
        <v>78</v>
      </c>
      <c r="F29" s="31">
        <v>3886000</v>
      </c>
      <c r="G29" s="31" t="s">
        <v>78</v>
      </c>
      <c r="H29" s="31" t="s">
        <v>78</v>
      </c>
      <c r="I29" s="31" t="s">
        <v>78</v>
      </c>
      <c r="J29" s="31" t="s">
        <v>78</v>
      </c>
      <c r="K29" s="53">
        <v>3886000</v>
      </c>
      <c r="L29" s="53" t="s">
        <v>78</v>
      </c>
      <c r="M29" s="53" t="s">
        <v>78</v>
      </c>
      <c r="N29" s="53">
        <v>576700</v>
      </c>
      <c r="O29" s="53" t="s">
        <v>78</v>
      </c>
      <c r="P29" s="53">
        <v>576700</v>
      </c>
      <c r="Q29" s="53" t="s">
        <v>78</v>
      </c>
      <c r="R29" s="53" t="s">
        <v>78</v>
      </c>
      <c r="S29" s="53" t="s">
        <v>78</v>
      </c>
      <c r="T29" s="53" t="s">
        <v>78</v>
      </c>
      <c r="U29" s="53">
        <v>576700</v>
      </c>
      <c r="V29" s="69">
        <f t="shared" si="0"/>
        <v>0.1484045290787442</v>
      </c>
      <c r="W29" s="11" t="s">
        <v>78</v>
      </c>
    </row>
    <row r="30" spans="1:24" s="10" customFormat="1" ht="21">
      <c r="A30" s="42" t="s">
        <v>91</v>
      </c>
      <c r="B30" s="30" t="s">
        <v>61</v>
      </c>
      <c r="C30" s="30" t="s">
        <v>92</v>
      </c>
      <c r="D30" s="31"/>
      <c r="E30" s="31"/>
      <c r="F30" s="31"/>
      <c r="G30" s="31"/>
      <c r="H30" s="31"/>
      <c r="I30" s="31"/>
      <c r="J30" s="31"/>
      <c r="K30" s="53">
        <v>15</v>
      </c>
      <c r="L30" s="53"/>
      <c r="M30" s="53"/>
      <c r="N30" s="53"/>
      <c r="O30" s="53"/>
      <c r="P30" s="53"/>
      <c r="Q30" s="53"/>
      <c r="R30" s="53"/>
      <c r="S30" s="53"/>
      <c r="T30" s="53"/>
      <c r="U30" s="53">
        <v>-7</v>
      </c>
      <c r="V30" s="69">
        <f t="shared" si="0"/>
        <v>-0.4666666666666667</v>
      </c>
      <c r="W30" s="11"/>
      <c r="X30" s="12"/>
    </row>
    <row r="31" spans="1:23" ht="33.75">
      <c r="A31" s="43" t="s">
        <v>119</v>
      </c>
      <c r="B31" s="32" t="s">
        <v>61</v>
      </c>
      <c r="C31" s="32" t="s">
        <v>16</v>
      </c>
      <c r="D31" s="33">
        <v>9000</v>
      </c>
      <c r="E31" s="33" t="s">
        <v>78</v>
      </c>
      <c r="F31" s="33">
        <v>9000</v>
      </c>
      <c r="G31" s="33" t="s">
        <v>78</v>
      </c>
      <c r="H31" s="33" t="s">
        <v>78</v>
      </c>
      <c r="I31" s="33" t="s">
        <v>78</v>
      </c>
      <c r="J31" s="33" t="s">
        <v>78</v>
      </c>
      <c r="K31" s="54">
        <v>9</v>
      </c>
      <c r="L31" s="54" t="s">
        <v>78</v>
      </c>
      <c r="M31" s="54" t="s">
        <v>78</v>
      </c>
      <c r="N31" s="54">
        <v>-7042.63</v>
      </c>
      <c r="O31" s="54" t="s">
        <v>78</v>
      </c>
      <c r="P31" s="54">
        <v>-7042.63</v>
      </c>
      <c r="Q31" s="54" t="s">
        <v>78</v>
      </c>
      <c r="R31" s="54" t="s">
        <v>78</v>
      </c>
      <c r="S31" s="54" t="s">
        <v>78</v>
      </c>
      <c r="T31" s="54" t="s">
        <v>78</v>
      </c>
      <c r="U31" s="54">
        <v>-7</v>
      </c>
      <c r="V31" s="69">
        <f t="shared" si="0"/>
        <v>-0.7777777777777778</v>
      </c>
      <c r="W31" s="9" t="s">
        <v>78</v>
      </c>
    </row>
    <row r="32" spans="1:23" ht="12.75">
      <c r="A32" s="43" t="s">
        <v>120</v>
      </c>
      <c r="B32" s="32" t="s">
        <v>61</v>
      </c>
      <c r="C32" s="32" t="s">
        <v>17</v>
      </c>
      <c r="D32" s="33">
        <v>2000</v>
      </c>
      <c r="E32" s="33" t="s">
        <v>78</v>
      </c>
      <c r="F32" s="33">
        <v>2000</v>
      </c>
      <c r="G32" s="33" t="s">
        <v>78</v>
      </c>
      <c r="H32" s="33" t="s">
        <v>78</v>
      </c>
      <c r="I32" s="33" t="s">
        <v>78</v>
      </c>
      <c r="J32" s="33" t="s">
        <v>78</v>
      </c>
      <c r="K32" s="54">
        <v>2</v>
      </c>
      <c r="L32" s="54" t="s">
        <v>78</v>
      </c>
      <c r="M32" s="54" t="s">
        <v>78</v>
      </c>
      <c r="N32" s="54" t="s">
        <v>78</v>
      </c>
      <c r="O32" s="54" t="s">
        <v>78</v>
      </c>
      <c r="P32" s="54" t="s">
        <v>78</v>
      </c>
      <c r="Q32" s="54" t="s">
        <v>78</v>
      </c>
      <c r="R32" s="54" t="s">
        <v>78</v>
      </c>
      <c r="S32" s="54" t="s">
        <v>78</v>
      </c>
      <c r="T32" s="54" t="s">
        <v>78</v>
      </c>
      <c r="U32" s="54" t="s">
        <v>78</v>
      </c>
      <c r="V32" s="69"/>
      <c r="W32" s="9" t="s">
        <v>78</v>
      </c>
    </row>
    <row r="33" spans="1:23" ht="45">
      <c r="A33" s="43" t="s">
        <v>121</v>
      </c>
      <c r="B33" s="32" t="s">
        <v>61</v>
      </c>
      <c r="C33" s="32" t="s">
        <v>18</v>
      </c>
      <c r="D33" s="33">
        <v>2000</v>
      </c>
      <c r="E33" s="33" t="s">
        <v>78</v>
      </c>
      <c r="F33" s="33">
        <v>2000</v>
      </c>
      <c r="G33" s="33" t="s">
        <v>78</v>
      </c>
      <c r="H33" s="33" t="s">
        <v>78</v>
      </c>
      <c r="I33" s="33" t="s">
        <v>78</v>
      </c>
      <c r="J33" s="33" t="s">
        <v>78</v>
      </c>
      <c r="K33" s="54">
        <v>2</v>
      </c>
      <c r="L33" s="54" t="s">
        <v>78</v>
      </c>
      <c r="M33" s="54" t="s">
        <v>78</v>
      </c>
      <c r="N33" s="54">
        <v>18.43</v>
      </c>
      <c r="O33" s="54" t="s">
        <v>78</v>
      </c>
      <c r="P33" s="54">
        <v>18.43</v>
      </c>
      <c r="Q33" s="54" t="s">
        <v>78</v>
      </c>
      <c r="R33" s="54" t="s">
        <v>78</v>
      </c>
      <c r="S33" s="54" t="s">
        <v>78</v>
      </c>
      <c r="T33" s="54" t="s">
        <v>78</v>
      </c>
      <c r="U33" s="54">
        <v>0</v>
      </c>
      <c r="V33" s="69">
        <f t="shared" si="0"/>
        <v>0</v>
      </c>
      <c r="W33" s="9" t="s">
        <v>78</v>
      </c>
    </row>
    <row r="34" spans="1:23" ht="22.5">
      <c r="A34" s="43" t="s">
        <v>122</v>
      </c>
      <c r="B34" s="32" t="s">
        <v>61</v>
      </c>
      <c r="C34" s="32" t="s">
        <v>19</v>
      </c>
      <c r="D34" s="33">
        <v>2000</v>
      </c>
      <c r="E34" s="33" t="s">
        <v>78</v>
      </c>
      <c r="F34" s="33">
        <v>2000</v>
      </c>
      <c r="G34" s="33" t="s">
        <v>78</v>
      </c>
      <c r="H34" s="33" t="s">
        <v>78</v>
      </c>
      <c r="I34" s="33" t="s">
        <v>78</v>
      </c>
      <c r="J34" s="33" t="s">
        <v>78</v>
      </c>
      <c r="K34" s="54">
        <v>2</v>
      </c>
      <c r="L34" s="54" t="s">
        <v>78</v>
      </c>
      <c r="M34" s="54" t="s">
        <v>78</v>
      </c>
      <c r="N34" s="54" t="s">
        <v>78</v>
      </c>
      <c r="O34" s="54" t="s">
        <v>78</v>
      </c>
      <c r="P34" s="54" t="s">
        <v>78</v>
      </c>
      <c r="Q34" s="54" t="s">
        <v>78</v>
      </c>
      <c r="R34" s="54" t="s">
        <v>78</v>
      </c>
      <c r="S34" s="54" t="s">
        <v>78</v>
      </c>
      <c r="T34" s="54" t="s">
        <v>78</v>
      </c>
      <c r="U34" s="54" t="s">
        <v>78</v>
      </c>
      <c r="V34" s="69"/>
      <c r="W34" s="9" t="s">
        <v>78</v>
      </c>
    </row>
    <row r="35" spans="1:24" s="10" customFormat="1" ht="21">
      <c r="A35" s="42" t="s">
        <v>93</v>
      </c>
      <c r="B35" s="30" t="s">
        <v>61</v>
      </c>
      <c r="C35" s="30" t="s">
        <v>94</v>
      </c>
      <c r="D35" s="31"/>
      <c r="E35" s="31"/>
      <c r="F35" s="31"/>
      <c r="G35" s="31"/>
      <c r="H35" s="31"/>
      <c r="I35" s="31"/>
      <c r="J35" s="31"/>
      <c r="K35" s="53">
        <v>4044</v>
      </c>
      <c r="L35" s="53"/>
      <c r="M35" s="53"/>
      <c r="N35" s="53"/>
      <c r="O35" s="53"/>
      <c r="P35" s="53"/>
      <c r="Q35" s="53"/>
      <c r="R35" s="53"/>
      <c r="S35" s="53"/>
      <c r="T35" s="53"/>
      <c r="U35" s="53">
        <v>867.8</v>
      </c>
      <c r="V35" s="69">
        <f t="shared" si="0"/>
        <v>0.2145895153313551</v>
      </c>
      <c r="W35" s="11"/>
      <c r="X35" s="12"/>
    </row>
    <row r="36" spans="1:23" ht="67.5">
      <c r="A36" s="43" t="s">
        <v>123</v>
      </c>
      <c r="B36" s="32" t="s">
        <v>61</v>
      </c>
      <c r="C36" s="32" t="s">
        <v>20</v>
      </c>
      <c r="D36" s="33">
        <v>1272000</v>
      </c>
      <c r="E36" s="33" t="s">
        <v>78</v>
      </c>
      <c r="F36" s="33">
        <v>1272000</v>
      </c>
      <c r="G36" s="33" t="s">
        <v>78</v>
      </c>
      <c r="H36" s="33" t="s">
        <v>78</v>
      </c>
      <c r="I36" s="33" t="s">
        <v>78</v>
      </c>
      <c r="J36" s="33" t="s">
        <v>78</v>
      </c>
      <c r="K36" s="54">
        <v>1272</v>
      </c>
      <c r="L36" s="54" t="s">
        <v>78</v>
      </c>
      <c r="M36" s="54" t="s">
        <v>78</v>
      </c>
      <c r="N36" s="54">
        <v>162032.47</v>
      </c>
      <c r="O36" s="54" t="s">
        <v>78</v>
      </c>
      <c r="P36" s="54">
        <v>162032.47</v>
      </c>
      <c r="Q36" s="54" t="s">
        <v>78</v>
      </c>
      <c r="R36" s="54" t="s">
        <v>78</v>
      </c>
      <c r="S36" s="54" t="s">
        <v>78</v>
      </c>
      <c r="T36" s="54" t="s">
        <v>78</v>
      </c>
      <c r="U36" s="54">
        <v>162</v>
      </c>
      <c r="V36" s="69">
        <f t="shared" si="0"/>
        <v>0.12735849056603774</v>
      </c>
      <c r="W36" s="9" t="s">
        <v>78</v>
      </c>
    </row>
    <row r="37" spans="1:23" ht="67.5">
      <c r="A37" s="43" t="s">
        <v>124</v>
      </c>
      <c r="B37" s="32" t="s">
        <v>61</v>
      </c>
      <c r="C37" s="32" t="s">
        <v>21</v>
      </c>
      <c r="D37" s="33" t="s">
        <v>78</v>
      </c>
      <c r="E37" s="33" t="s">
        <v>78</v>
      </c>
      <c r="F37" s="33" t="s">
        <v>78</v>
      </c>
      <c r="G37" s="33" t="s">
        <v>78</v>
      </c>
      <c r="H37" s="33" t="s">
        <v>78</v>
      </c>
      <c r="I37" s="33" t="s">
        <v>78</v>
      </c>
      <c r="J37" s="33" t="s">
        <v>78</v>
      </c>
      <c r="K37" s="54" t="s">
        <v>78</v>
      </c>
      <c r="L37" s="54" t="s">
        <v>78</v>
      </c>
      <c r="M37" s="54" t="s">
        <v>78</v>
      </c>
      <c r="N37" s="54">
        <v>1209.53</v>
      </c>
      <c r="O37" s="54" t="s">
        <v>78</v>
      </c>
      <c r="P37" s="54">
        <v>1209.53</v>
      </c>
      <c r="Q37" s="54" t="s">
        <v>78</v>
      </c>
      <c r="R37" s="54" t="s">
        <v>78</v>
      </c>
      <c r="S37" s="54" t="s">
        <v>78</v>
      </c>
      <c r="T37" s="54" t="s">
        <v>78</v>
      </c>
      <c r="U37" s="54">
        <v>1.2</v>
      </c>
      <c r="V37" s="69"/>
      <c r="W37" s="9" t="s">
        <v>78</v>
      </c>
    </row>
    <row r="38" spans="1:23" ht="56.25" customHeight="1">
      <c r="A38" s="43" t="s">
        <v>125</v>
      </c>
      <c r="B38" s="32" t="s">
        <v>61</v>
      </c>
      <c r="C38" s="32" t="s">
        <v>22</v>
      </c>
      <c r="D38" s="33">
        <v>2532000</v>
      </c>
      <c r="E38" s="33" t="s">
        <v>78</v>
      </c>
      <c r="F38" s="33">
        <v>2532000</v>
      </c>
      <c r="G38" s="33" t="s">
        <v>78</v>
      </c>
      <c r="H38" s="33" t="s">
        <v>78</v>
      </c>
      <c r="I38" s="33" t="s">
        <v>78</v>
      </c>
      <c r="J38" s="33" t="s">
        <v>78</v>
      </c>
      <c r="K38" s="54">
        <v>2532</v>
      </c>
      <c r="L38" s="54" t="s">
        <v>78</v>
      </c>
      <c r="M38" s="54" t="s">
        <v>78</v>
      </c>
      <c r="N38" s="54">
        <v>704593.97</v>
      </c>
      <c r="O38" s="54" t="s">
        <v>78</v>
      </c>
      <c r="P38" s="54">
        <v>704593.97</v>
      </c>
      <c r="Q38" s="54" t="s">
        <v>78</v>
      </c>
      <c r="R38" s="54" t="s">
        <v>78</v>
      </c>
      <c r="S38" s="54" t="s">
        <v>78</v>
      </c>
      <c r="T38" s="54" t="s">
        <v>78</v>
      </c>
      <c r="U38" s="54">
        <v>704.6</v>
      </c>
      <c r="V38" s="69">
        <f t="shared" si="0"/>
        <v>0.27827804107424964</v>
      </c>
      <c r="W38" s="9" t="s">
        <v>78</v>
      </c>
    </row>
    <row r="39" spans="1:23" ht="45">
      <c r="A39" s="43" t="s">
        <v>126</v>
      </c>
      <c r="B39" s="32" t="s">
        <v>61</v>
      </c>
      <c r="C39" s="32" t="s">
        <v>23</v>
      </c>
      <c r="D39" s="33">
        <v>240000</v>
      </c>
      <c r="E39" s="33" t="s">
        <v>78</v>
      </c>
      <c r="F39" s="33">
        <v>240000</v>
      </c>
      <c r="G39" s="33" t="s">
        <v>78</v>
      </c>
      <c r="H39" s="33" t="s">
        <v>78</v>
      </c>
      <c r="I39" s="33" t="s">
        <v>78</v>
      </c>
      <c r="J39" s="33" t="s">
        <v>78</v>
      </c>
      <c r="K39" s="54">
        <v>240</v>
      </c>
      <c r="L39" s="54" t="s">
        <v>78</v>
      </c>
      <c r="M39" s="54" t="s">
        <v>78</v>
      </c>
      <c r="N39" s="54" t="s">
        <v>78</v>
      </c>
      <c r="O39" s="54" t="s">
        <v>78</v>
      </c>
      <c r="P39" s="54" t="s">
        <v>78</v>
      </c>
      <c r="Q39" s="54" t="s">
        <v>78</v>
      </c>
      <c r="R39" s="54" t="s">
        <v>78</v>
      </c>
      <c r="S39" s="54" t="s">
        <v>78</v>
      </c>
      <c r="T39" s="54" t="s">
        <v>78</v>
      </c>
      <c r="U39" s="54" t="s">
        <v>78</v>
      </c>
      <c r="V39" s="69"/>
      <c r="W39" s="9" t="s">
        <v>78</v>
      </c>
    </row>
    <row r="40" spans="1:23" s="10" customFormat="1" ht="12.75">
      <c r="A40" s="42" t="s">
        <v>95</v>
      </c>
      <c r="B40" s="30" t="s">
        <v>61</v>
      </c>
      <c r="C40" s="30" t="s">
        <v>96</v>
      </c>
      <c r="D40" s="31">
        <v>196400</v>
      </c>
      <c r="E40" s="31" t="s">
        <v>78</v>
      </c>
      <c r="F40" s="31">
        <v>196400</v>
      </c>
      <c r="G40" s="31" t="s">
        <v>78</v>
      </c>
      <c r="H40" s="31" t="s">
        <v>78</v>
      </c>
      <c r="I40" s="31" t="s">
        <v>78</v>
      </c>
      <c r="J40" s="31" t="s">
        <v>78</v>
      </c>
      <c r="K40" s="53">
        <v>196.4</v>
      </c>
      <c r="L40" s="53" t="s">
        <v>78</v>
      </c>
      <c r="M40" s="53" t="s">
        <v>78</v>
      </c>
      <c r="N40" s="53">
        <v>151404.2</v>
      </c>
      <c r="O40" s="53" t="s">
        <v>78</v>
      </c>
      <c r="P40" s="53">
        <v>151404.2</v>
      </c>
      <c r="Q40" s="53" t="s">
        <v>78</v>
      </c>
      <c r="R40" s="53" t="s">
        <v>78</v>
      </c>
      <c r="S40" s="53" t="s">
        <v>78</v>
      </c>
      <c r="T40" s="53" t="s">
        <v>78</v>
      </c>
      <c r="U40" s="53">
        <v>151.4</v>
      </c>
      <c r="V40" s="69">
        <f t="shared" si="0"/>
        <v>0.7708757637474541</v>
      </c>
      <c r="W40" s="11" t="s">
        <v>78</v>
      </c>
    </row>
    <row r="41" spans="1:23" s="10" customFormat="1" ht="21">
      <c r="A41" s="42" t="s">
        <v>97</v>
      </c>
      <c r="B41" s="30" t="s">
        <v>61</v>
      </c>
      <c r="C41" s="30" t="s">
        <v>98</v>
      </c>
      <c r="D41" s="31" t="s">
        <v>78</v>
      </c>
      <c r="E41" s="31" t="s">
        <v>78</v>
      </c>
      <c r="F41" s="31" t="s">
        <v>78</v>
      </c>
      <c r="G41" s="31" t="s">
        <v>78</v>
      </c>
      <c r="H41" s="31" t="s">
        <v>78</v>
      </c>
      <c r="I41" s="31" t="s">
        <v>78</v>
      </c>
      <c r="J41" s="31" t="s">
        <v>78</v>
      </c>
      <c r="K41" s="53" t="s">
        <v>78</v>
      </c>
      <c r="L41" s="53" t="s">
        <v>78</v>
      </c>
      <c r="M41" s="53" t="s">
        <v>78</v>
      </c>
      <c r="N41" s="53">
        <v>750</v>
      </c>
      <c r="O41" s="53" t="s">
        <v>78</v>
      </c>
      <c r="P41" s="53">
        <v>750</v>
      </c>
      <c r="Q41" s="53" t="s">
        <v>78</v>
      </c>
      <c r="R41" s="53" t="s">
        <v>78</v>
      </c>
      <c r="S41" s="53" t="s">
        <v>78</v>
      </c>
      <c r="T41" s="53" t="s">
        <v>78</v>
      </c>
      <c r="U41" s="53">
        <v>0.8</v>
      </c>
      <c r="V41" s="69"/>
      <c r="W41" s="11" t="s">
        <v>78</v>
      </c>
    </row>
    <row r="42" spans="1:24" s="10" customFormat="1" ht="21">
      <c r="A42" s="42" t="s">
        <v>99</v>
      </c>
      <c r="B42" s="30" t="s">
        <v>61</v>
      </c>
      <c r="C42" s="30" t="s">
        <v>100</v>
      </c>
      <c r="D42" s="31"/>
      <c r="E42" s="31"/>
      <c r="F42" s="31"/>
      <c r="G42" s="31"/>
      <c r="H42" s="31"/>
      <c r="I42" s="31"/>
      <c r="J42" s="31"/>
      <c r="K42" s="53">
        <v>3666</v>
      </c>
      <c r="L42" s="53"/>
      <c r="M42" s="53"/>
      <c r="N42" s="53"/>
      <c r="O42" s="53"/>
      <c r="P42" s="53"/>
      <c r="Q42" s="53"/>
      <c r="R42" s="53"/>
      <c r="S42" s="53"/>
      <c r="T42" s="53"/>
      <c r="U42" s="53">
        <v>183.5</v>
      </c>
      <c r="V42" s="69">
        <f t="shared" si="0"/>
        <v>0.05005455537370431</v>
      </c>
      <c r="W42" s="11"/>
      <c r="X42" s="12"/>
    </row>
    <row r="43" spans="1:23" ht="67.5">
      <c r="A43" s="43" t="s">
        <v>127</v>
      </c>
      <c r="B43" s="32" t="s">
        <v>61</v>
      </c>
      <c r="C43" s="32" t="s">
        <v>24</v>
      </c>
      <c r="D43" s="33">
        <v>2145000</v>
      </c>
      <c r="E43" s="33" t="s">
        <v>78</v>
      </c>
      <c r="F43" s="33">
        <v>2145000</v>
      </c>
      <c r="G43" s="33" t="s">
        <v>78</v>
      </c>
      <c r="H43" s="33" t="s">
        <v>78</v>
      </c>
      <c r="I43" s="33" t="s">
        <v>78</v>
      </c>
      <c r="J43" s="33" t="s">
        <v>78</v>
      </c>
      <c r="K43" s="54">
        <v>2145</v>
      </c>
      <c r="L43" s="54" t="s">
        <v>78</v>
      </c>
      <c r="M43" s="54" t="s">
        <v>78</v>
      </c>
      <c r="N43" s="54">
        <v>35281.14</v>
      </c>
      <c r="O43" s="54" t="s">
        <v>78</v>
      </c>
      <c r="P43" s="54">
        <v>35281.14</v>
      </c>
      <c r="Q43" s="54" t="s">
        <v>78</v>
      </c>
      <c r="R43" s="54" t="s">
        <v>78</v>
      </c>
      <c r="S43" s="54" t="s">
        <v>78</v>
      </c>
      <c r="T43" s="54" t="s">
        <v>78</v>
      </c>
      <c r="U43" s="54">
        <v>35.3</v>
      </c>
      <c r="V43" s="69">
        <f t="shared" si="0"/>
        <v>0.016456876456876456</v>
      </c>
      <c r="W43" s="9" t="s">
        <v>78</v>
      </c>
    </row>
    <row r="44" spans="1:23" ht="33.75">
      <c r="A44" s="43" t="s">
        <v>128</v>
      </c>
      <c r="B44" s="32" t="s">
        <v>61</v>
      </c>
      <c r="C44" s="32" t="s">
        <v>25</v>
      </c>
      <c r="D44" s="33">
        <v>1521000</v>
      </c>
      <c r="E44" s="33" t="s">
        <v>78</v>
      </c>
      <c r="F44" s="33">
        <v>1521000</v>
      </c>
      <c r="G44" s="33" t="s">
        <v>78</v>
      </c>
      <c r="H44" s="33" t="s">
        <v>78</v>
      </c>
      <c r="I44" s="33" t="s">
        <v>78</v>
      </c>
      <c r="J44" s="33" t="s">
        <v>78</v>
      </c>
      <c r="K44" s="54">
        <v>1521</v>
      </c>
      <c r="L44" s="54" t="s">
        <v>78</v>
      </c>
      <c r="M44" s="54" t="s">
        <v>78</v>
      </c>
      <c r="N44" s="54">
        <v>148171.47</v>
      </c>
      <c r="O44" s="54" t="s">
        <v>78</v>
      </c>
      <c r="P44" s="54">
        <v>148171.47</v>
      </c>
      <c r="Q44" s="54" t="s">
        <v>78</v>
      </c>
      <c r="R44" s="54" t="s">
        <v>78</v>
      </c>
      <c r="S44" s="54" t="s">
        <v>78</v>
      </c>
      <c r="T44" s="54" t="s">
        <v>78</v>
      </c>
      <c r="U44" s="54">
        <v>148.2</v>
      </c>
      <c r="V44" s="69">
        <f t="shared" si="0"/>
        <v>0.09743589743589742</v>
      </c>
      <c r="W44" s="9" t="s">
        <v>78</v>
      </c>
    </row>
    <row r="45" spans="1:23" s="10" customFormat="1" ht="12.75">
      <c r="A45" s="42" t="s">
        <v>101</v>
      </c>
      <c r="B45" s="30" t="s">
        <v>61</v>
      </c>
      <c r="C45" s="30" t="s">
        <v>102</v>
      </c>
      <c r="D45" s="31"/>
      <c r="E45" s="31"/>
      <c r="F45" s="31"/>
      <c r="G45" s="31"/>
      <c r="H45" s="31"/>
      <c r="I45" s="31"/>
      <c r="J45" s="31"/>
      <c r="K45" s="53">
        <v>2807.5</v>
      </c>
      <c r="L45" s="53"/>
      <c r="M45" s="53"/>
      <c r="N45" s="53"/>
      <c r="O45" s="53"/>
      <c r="P45" s="53"/>
      <c r="Q45" s="53"/>
      <c r="R45" s="53"/>
      <c r="S45" s="53"/>
      <c r="T45" s="53"/>
      <c r="U45" s="53">
        <v>326.9</v>
      </c>
      <c r="V45" s="69">
        <f t="shared" si="0"/>
        <v>0.1164381121994657</v>
      </c>
      <c r="W45" s="11"/>
    </row>
    <row r="46" spans="1:23" s="10" customFormat="1" ht="94.5" hidden="1">
      <c r="A46" s="42" t="s">
        <v>26</v>
      </c>
      <c r="B46" s="30" t="s">
        <v>61</v>
      </c>
      <c r="C46" s="30" t="s">
        <v>27</v>
      </c>
      <c r="D46" s="31">
        <v>8000</v>
      </c>
      <c r="E46" s="31" t="s">
        <v>78</v>
      </c>
      <c r="F46" s="31">
        <v>8000</v>
      </c>
      <c r="G46" s="31" t="s">
        <v>78</v>
      </c>
      <c r="H46" s="31" t="s">
        <v>78</v>
      </c>
      <c r="I46" s="31" t="s">
        <v>78</v>
      </c>
      <c r="J46" s="31" t="s">
        <v>78</v>
      </c>
      <c r="K46" s="53">
        <v>8000</v>
      </c>
      <c r="L46" s="53" t="s">
        <v>78</v>
      </c>
      <c r="M46" s="53" t="s">
        <v>78</v>
      </c>
      <c r="N46" s="53">
        <v>300</v>
      </c>
      <c r="O46" s="53" t="s">
        <v>78</v>
      </c>
      <c r="P46" s="53">
        <v>300</v>
      </c>
      <c r="Q46" s="53" t="s">
        <v>78</v>
      </c>
      <c r="R46" s="53" t="s">
        <v>78</v>
      </c>
      <c r="S46" s="53" t="s">
        <v>78</v>
      </c>
      <c r="T46" s="53" t="s">
        <v>78</v>
      </c>
      <c r="U46" s="53">
        <v>300</v>
      </c>
      <c r="V46" s="69">
        <f t="shared" si="0"/>
        <v>0.0375</v>
      </c>
      <c r="W46" s="11" t="s">
        <v>78</v>
      </c>
    </row>
    <row r="47" spans="1:23" s="10" customFormat="1" ht="52.5" hidden="1">
      <c r="A47" s="42" t="s">
        <v>28</v>
      </c>
      <c r="B47" s="30" t="s">
        <v>61</v>
      </c>
      <c r="C47" s="30" t="s">
        <v>29</v>
      </c>
      <c r="D47" s="31">
        <v>26000</v>
      </c>
      <c r="E47" s="31" t="s">
        <v>78</v>
      </c>
      <c r="F47" s="31">
        <v>26000</v>
      </c>
      <c r="G47" s="31" t="s">
        <v>78</v>
      </c>
      <c r="H47" s="31" t="s">
        <v>78</v>
      </c>
      <c r="I47" s="31" t="s">
        <v>78</v>
      </c>
      <c r="J47" s="31" t="s">
        <v>78</v>
      </c>
      <c r="K47" s="53">
        <v>26000</v>
      </c>
      <c r="L47" s="53" t="s">
        <v>78</v>
      </c>
      <c r="M47" s="53" t="s">
        <v>78</v>
      </c>
      <c r="N47" s="53">
        <v>750</v>
      </c>
      <c r="O47" s="53" t="s">
        <v>78</v>
      </c>
      <c r="P47" s="53">
        <v>750</v>
      </c>
      <c r="Q47" s="53" t="s">
        <v>78</v>
      </c>
      <c r="R47" s="53" t="s">
        <v>78</v>
      </c>
      <c r="S47" s="53" t="s">
        <v>78</v>
      </c>
      <c r="T47" s="53" t="s">
        <v>78</v>
      </c>
      <c r="U47" s="53">
        <v>750</v>
      </c>
      <c r="V47" s="69">
        <f t="shared" si="0"/>
        <v>0.028846153846153848</v>
      </c>
      <c r="W47" s="11" t="s">
        <v>78</v>
      </c>
    </row>
    <row r="48" spans="1:23" s="10" customFormat="1" ht="42" hidden="1">
      <c r="A48" s="42" t="s">
        <v>30</v>
      </c>
      <c r="B48" s="30" t="s">
        <v>61</v>
      </c>
      <c r="C48" s="30" t="s">
        <v>31</v>
      </c>
      <c r="D48" s="31">
        <v>142000</v>
      </c>
      <c r="E48" s="31" t="s">
        <v>78</v>
      </c>
      <c r="F48" s="31">
        <v>142000</v>
      </c>
      <c r="G48" s="31" t="s">
        <v>78</v>
      </c>
      <c r="H48" s="31" t="s">
        <v>78</v>
      </c>
      <c r="I48" s="31" t="s">
        <v>78</v>
      </c>
      <c r="J48" s="31" t="s">
        <v>78</v>
      </c>
      <c r="K48" s="53">
        <v>142000</v>
      </c>
      <c r="L48" s="53" t="s">
        <v>78</v>
      </c>
      <c r="M48" s="53" t="s">
        <v>78</v>
      </c>
      <c r="N48" s="53">
        <v>2700</v>
      </c>
      <c r="O48" s="53" t="s">
        <v>78</v>
      </c>
      <c r="P48" s="53">
        <v>2700</v>
      </c>
      <c r="Q48" s="53" t="s">
        <v>78</v>
      </c>
      <c r="R48" s="53" t="s">
        <v>78</v>
      </c>
      <c r="S48" s="53" t="s">
        <v>78</v>
      </c>
      <c r="T48" s="53" t="s">
        <v>78</v>
      </c>
      <c r="U48" s="53">
        <v>2700</v>
      </c>
      <c r="V48" s="69">
        <f t="shared" si="0"/>
        <v>0.019014084507042252</v>
      </c>
      <c r="W48" s="11" t="s">
        <v>78</v>
      </c>
    </row>
    <row r="49" spans="1:23" s="10" customFormat="1" ht="21" hidden="1">
      <c r="A49" s="42" t="s">
        <v>32</v>
      </c>
      <c r="B49" s="30" t="s">
        <v>61</v>
      </c>
      <c r="C49" s="30" t="s">
        <v>33</v>
      </c>
      <c r="D49" s="31">
        <v>9000</v>
      </c>
      <c r="E49" s="31" t="s">
        <v>78</v>
      </c>
      <c r="F49" s="31">
        <v>9000</v>
      </c>
      <c r="G49" s="31" t="s">
        <v>78</v>
      </c>
      <c r="H49" s="31" t="s">
        <v>78</v>
      </c>
      <c r="I49" s="31" t="s">
        <v>78</v>
      </c>
      <c r="J49" s="31" t="s">
        <v>78</v>
      </c>
      <c r="K49" s="53">
        <v>9000</v>
      </c>
      <c r="L49" s="53" t="s">
        <v>78</v>
      </c>
      <c r="M49" s="53" t="s">
        <v>78</v>
      </c>
      <c r="N49" s="53">
        <v>5000</v>
      </c>
      <c r="O49" s="53" t="s">
        <v>78</v>
      </c>
      <c r="P49" s="53">
        <v>5000</v>
      </c>
      <c r="Q49" s="53" t="s">
        <v>78</v>
      </c>
      <c r="R49" s="53" t="s">
        <v>78</v>
      </c>
      <c r="S49" s="53" t="s">
        <v>78</v>
      </c>
      <c r="T49" s="53" t="s">
        <v>78</v>
      </c>
      <c r="U49" s="53">
        <v>5000</v>
      </c>
      <c r="V49" s="69">
        <f t="shared" si="0"/>
        <v>0.5555555555555556</v>
      </c>
      <c r="W49" s="11" t="s">
        <v>78</v>
      </c>
    </row>
    <row r="50" spans="1:23" s="10" customFormat="1" ht="52.5" hidden="1">
      <c r="A50" s="42" t="s">
        <v>34</v>
      </c>
      <c r="B50" s="30" t="s">
        <v>61</v>
      </c>
      <c r="C50" s="30" t="s">
        <v>35</v>
      </c>
      <c r="D50" s="31">
        <v>102000</v>
      </c>
      <c r="E50" s="31" t="s">
        <v>78</v>
      </c>
      <c r="F50" s="31">
        <v>102000</v>
      </c>
      <c r="G50" s="31" t="s">
        <v>78</v>
      </c>
      <c r="H50" s="31" t="s">
        <v>78</v>
      </c>
      <c r="I50" s="31" t="s">
        <v>78</v>
      </c>
      <c r="J50" s="31" t="s">
        <v>78</v>
      </c>
      <c r="K50" s="53">
        <v>102000</v>
      </c>
      <c r="L50" s="53" t="s">
        <v>78</v>
      </c>
      <c r="M50" s="53" t="s">
        <v>78</v>
      </c>
      <c r="N50" s="53">
        <v>15000</v>
      </c>
      <c r="O50" s="53" t="s">
        <v>78</v>
      </c>
      <c r="P50" s="53">
        <v>15000</v>
      </c>
      <c r="Q50" s="53" t="s">
        <v>78</v>
      </c>
      <c r="R50" s="53" t="s">
        <v>78</v>
      </c>
      <c r="S50" s="53" t="s">
        <v>78</v>
      </c>
      <c r="T50" s="53" t="s">
        <v>78</v>
      </c>
      <c r="U50" s="53">
        <v>15000</v>
      </c>
      <c r="V50" s="69">
        <f t="shared" si="0"/>
        <v>0.14705882352941177</v>
      </c>
      <c r="W50" s="11" t="s">
        <v>78</v>
      </c>
    </row>
    <row r="51" spans="1:23" s="10" customFormat="1" ht="31.5" hidden="1">
      <c r="A51" s="42" t="s">
        <v>36</v>
      </c>
      <c r="B51" s="30" t="s">
        <v>61</v>
      </c>
      <c r="C51" s="30" t="s">
        <v>37</v>
      </c>
      <c r="D51" s="31">
        <v>1428000</v>
      </c>
      <c r="E51" s="31" t="s">
        <v>78</v>
      </c>
      <c r="F51" s="31">
        <v>1428000</v>
      </c>
      <c r="G51" s="31" t="s">
        <v>78</v>
      </c>
      <c r="H51" s="31" t="s">
        <v>78</v>
      </c>
      <c r="I51" s="31" t="s">
        <v>78</v>
      </c>
      <c r="J51" s="31" t="s">
        <v>78</v>
      </c>
      <c r="K51" s="53">
        <v>1428000</v>
      </c>
      <c r="L51" s="53" t="s">
        <v>78</v>
      </c>
      <c r="M51" s="53" t="s">
        <v>78</v>
      </c>
      <c r="N51" s="53">
        <v>209565.6</v>
      </c>
      <c r="O51" s="53" t="s">
        <v>78</v>
      </c>
      <c r="P51" s="53">
        <v>209565.6</v>
      </c>
      <c r="Q51" s="53" t="s">
        <v>78</v>
      </c>
      <c r="R51" s="53" t="s">
        <v>78</v>
      </c>
      <c r="S51" s="53" t="s">
        <v>78</v>
      </c>
      <c r="T51" s="53" t="s">
        <v>78</v>
      </c>
      <c r="U51" s="53">
        <v>209565.6</v>
      </c>
      <c r="V51" s="69">
        <f t="shared" si="0"/>
        <v>0.1467546218487395</v>
      </c>
      <c r="W51" s="11" t="s">
        <v>78</v>
      </c>
    </row>
    <row r="52" spans="1:23" s="10" customFormat="1" ht="52.5" hidden="1">
      <c r="A52" s="42" t="s">
        <v>38</v>
      </c>
      <c r="B52" s="30" t="s">
        <v>61</v>
      </c>
      <c r="C52" s="30" t="s">
        <v>39</v>
      </c>
      <c r="D52" s="31">
        <v>10000</v>
      </c>
      <c r="E52" s="31" t="s">
        <v>78</v>
      </c>
      <c r="F52" s="31">
        <v>10000</v>
      </c>
      <c r="G52" s="31" t="s">
        <v>78</v>
      </c>
      <c r="H52" s="31" t="s">
        <v>78</v>
      </c>
      <c r="I52" s="31" t="s">
        <v>78</v>
      </c>
      <c r="J52" s="31" t="s">
        <v>78</v>
      </c>
      <c r="K52" s="53">
        <v>10000</v>
      </c>
      <c r="L52" s="53" t="s">
        <v>78</v>
      </c>
      <c r="M52" s="53" t="s">
        <v>78</v>
      </c>
      <c r="N52" s="53" t="s">
        <v>78</v>
      </c>
      <c r="O52" s="53" t="s">
        <v>78</v>
      </c>
      <c r="P52" s="53" t="s">
        <v>78</v>
      </c>
      <c r="Q52" s="53" t="s">
        <v>78</v>
      </c>
      <c r="R52" s="53" t="s">
        <v>78</v>
      </c>
      <c r="S52" s="53" t="s">
        <v>78</v>
      </c>
      <c r="T52" s="53" t="s">
        <v>78</v>
      </c>
      <c r="U52" s="53" t="s">
        <v>78</v>
      </c>
      <c r="V52" s="69" t="e">
        <f t="shared" si="0"/>
        <v>#VALUE!</v>
      </c>
      <c r="W52" s="11" t="s">
        <v>78</v>
      </c>
    </row>
    <row r="53" spans="1:23" s="10" customFormat="1" ht="31.5" hidden="1">
      <c r="A53" s="42" t="s">
        <v>40</v>
      </c>
      <c r="B53" s="30" t="s">
        <v>61</v>
      </c>
      <c r="C53" s="30" t="s">
        <v>41</v>
      </c>
      <c r="D53" s="31">
        <v>1082500</v>
      </c>
      <c r="E53" s="31" t="s">
        <v>78</v>
      </c>
      <c r="F53" s="31">
        <v>1082500</v>
      </c>
      <c r="G53" s="31" t="s">
        <v>78</v>
      </c>
      <c r="H53" s="31" t="s">
        <v>78</v>
      </c>
      <c r="I53" s="31" t="s">
        <v>78</v>
      </c>
      <c r="J53" s="31" t="s">
        <v>78</v>
      </c>
      <c r="K53" s="53">
        <v>1082500</v>
      </c>
      <c r="L53" s="53" t="s">
        <v>78</v>
      </c>
      <c r="M53" s="53" t="s">
        <v>78</v>
      </c>
      <c r="N53" s="53">
        <v>93564.98</v>
      </c>
      <c r="O53" s="53" t="s">
        <v>78</v>
      </c>
      <c r="P53" s="53">
        <v>93564.98</v>
      </c>
      <c r="Q53" s="53" t="s">
        <v>78</v>
      </c>
      <c r="R53" s="53" t="s">
        <v>78</v>
      </c>
      <c r="S53" s="53" t="s">
        <v>78</v>
      </c>
      <c r="T53" s="53" t="s">
        <v>78</v>
      </c>
      <c r="U53" s="53">
        <v>93564.98</v>
      </c>
      <c r="V53" s="69">
        <f t="shared" si="0"/>
        <v>0.08643416166281755</v>
      </c>
      <c r="W53" s="11" t="s">
        <v>78</v>
      </c>
    </row>
    <row r="54" spans="1:23" s="10" customFormat="1" ht="12.75">
      <c r="A54" s="42" t="s">
        <v>103</v>
      </c>
      <c r="B54" s="30" t="s">
        <v>61</v>
      </c>
      <c r="C54" s="30" t="s">
        <v>104</v>
      </c>
      <c r="D54" s="31" t="s">
        <v>78</v>
      </c>
      <c r="E54" s="31" t="s">
        <v>78</v>
      </c>
      <c r="F54" s="31" t="s">
        <v>78</v>
      </c>
      <c r="G54" s="31" t="s">
        <v>78</v>
      </c>
      <c r="H54" s="31" t="s">
        <v>78</v>
      </c>
      <c r="I54" s="31" t="s">
        <v>78</v>
      </c>
      <c r="J54" s="31" t="s">
        <v>78</v>
      </c>
      <c r="K54" s="53" t="s">
        <v>78</v>
      </c>
      <c r="L54" s="53" t="s">
        <v>78</v>
      </c>
      <c r="M54" s="53" t="s">
        <v>78</v>
      </c>
      <c r="N54" s="53">
        <v>31829.15</v>
      </c>
      <c r="O54" s="53" t="s">
        <v>78</v>
      </c>
      <c r="P54" s="53">
        <v>31829.15</v>
      </c>
      <c r="Q54" s="53" t="s">
        <v>78</v>
      </c>
      <c r="R54" s="53" t="s">
        <v>78</v>
      </c>
      <c r="S54" s="53" t="s">
        <v>78</v>
      </c>
      <c r="T54" s="53" t="s">
        <v>78</v>
      </c>
      <c r="U54" s="53">
        <v>31.8</v>
      </c>
      <c r="V54" s="69"/>
      <c r="W54" s="11" t="s">
        <v>78</v>
      </c>
    </row>
    <row r="55" spans="1:24" s="10" customFormat="1" ht="21" customHeight="1">
      <c r="A55" s="44" t="s">
        <v>105</v>
      </c>
      <c r="B55" s="34" t="s">
        <v>61</v>
      </c>
      <c r="C55" s="34" t="s">
        <v>107</v>
      </c>
      <c r="D55" s="24"/>
      <c r="E55" s="24"/>
      <c r="F55" s="24"/>
      <c r="G55" s="24"/>
      <c r="H55" s="24"/>
      <c r="I55" s="24"/>
      <c r="J55" s="24"/>
      <c r="K55" s="47">
        <v>291824.1</v>
      </c>
      <c r="L55" s="47"/>
      <c r="M55" s="47"/>
      <c r="N55" s="47"/>
      <c r="O55" s="47"/>
      <c r="P55" s="47"/>
      <c r="Q55" s="47"/>
      <c r="R55" s="47"/>
      <c r="S55" s="47"/>
      <c r="T55" s="47"/>
      <c r="U55" s="47">
        <v>86402.4</v>
      </c>
      <c r="V55" s="63">
        <f t="shared" si="0"/>
        <v>0.2960769861022445</v>
      </c>
      <c r="W55" s="15"/>
      <c r="X55" s="12"/>
    </row>
    <row r="56" spans="1:24" s="10" customFormat="1" ht="24" customHeight="1">
      <c r="A56" s="42" t="s">
        <v>108</v>
      </c>
      <c r="B56" s="30" t="s">
        <v>61</v>
      </c>
      <c r="C56" s="30" t="s">
        <v>106</v>
      </c>
      <c r="D56" s="31"/>
      <c r="E56" s="31"/>
      <c r="F56" s="31"/>
      <c r="G56" s="31"/>
      <c r="H56" s="31"/>
      <c r="I56" s="31"/>
      <c r="J56" s="31"/>
      <c r="K56" s="53">
        <v>293147.3</v>
      </c>
      <c r="L56" s="53"/>
      <c r="M56" s="53"/>
      <c r="N56" s="53"/>
      <c r="O56" s="53"/>
      <c r="P56" s="53"/>
      <c r="Q56" s="53"/>
      <c r="R56" s="53"/>
      <c r="S56" s="53"/>
      <c r="T56" s="53"/>
      <c r="U56" s="53">
        <v>87725.6</v>
      </c>
      <c r="V56" s="69">
        <f t="shared" si="0"/>
        <v>0.2992543339133603</v>
      </c>
      <c r="W56" s="11"/>
      <c r="X56" s="12"/>
    </row>
    <row r="57" spans="1:23" s="10" customFormat="1" ht="27" customHeight="1">
      <c r="A57" s="42" t="s">
        <v>129</v>
      </c>
      <c r="B57" s="30" t="s">
        <v>61</v>
      </c>
      <c r="C57" s="30" t="s">
        <v>110</v>
      </c>
      <c r="D57" s="31">
        <v>142837000</v>
      </c>
      <c r="E57" s="31" t="s">
        <v>78</v>
      </c>
      <c r="F57" s="31">
        <v>142837000</v>
      </c>
      <c r="G57" s="31" t="s">
        <v>78</v>
      </c>
      <c r="H57" s="31" t="s">
        <v>78</v>
      </c>
      <c r="I57" s="31" t="s">
        <v>78</v>
      </c>
      <c r="J57" s="31" t="s">
        <v>78</v>
      </c>
      <c r="K57" s="53">
        <v>142837</v>
      </c>
      <c r="L57" s="53" t="s">
        <v>78</v>
      </c>
      <c r="M57" s="53" t="s">
        <v>78</v>
      </c>
      <c r="N57" s="53">
        <v>41661000</v>
      </c>
      <c r="O57" s="53" t="s">
        <v>78</v>
      </c>
      <c r="P57" s="53">
        <v>41661000</v>
      </c>
      <c r="Q57" s="53" t="s">
        <v>78</v>
      </c>
      <c r="R57" s="53" t="s">
        <v>78</v>
      </c>
      <c r="S57" s="53" t="s">
        <v>78</v>
      </c>
      <c r="T57" s="53" t="s">
        <v>78</v>
      </c>
      <c r="U57" s="53">
        <v>41661</v>
      </c>
      <c r="V57" s="69">
        <f t="shared" si="0"/>
        <v>0.291668125205654</v>
      </c>
      <c r="W57" s="11" t="s">
        <v>78</v>
      </c>
    </row>
    <row r="58" spans="1:24" s="10" customFormat="1" ht="24.75" customHeight="1">
      <c r="A58" s="42" t="s">
        <v>109</v>
      </c>
      <c r="B58" s="30" t="s">
        <v>61</v>
      </c>
      <c r="C58" s="30" t="s">
        <v>111</v>
      </c>
      <c r="D58" s="31"/>
      <c r="E58" s="31"/>
      <c r="F58" s="31"/>
      <c r="G58" s="31"/>
      <c r="H58" s="31"/>
      <c r="I58" s="31"/>
      <c r="J58" s="31"/>
      <c r="K58" s="53">
        <v>21695</v>
      </c>
      <c r="L58" s="53"/>
      <c r="M58" s="53"/>
      <c r="N58" s="53"/>
      <c r="O58" s="53"/>
      <c r="P58" s="53"/>
      <c r="Q58" s="53"/>
      <c r="R58" s="53"/>
      <c r="S58" s="53"/>
      <c r="T58" s="53"/>
      <c r="U58" s="53">
        <v>5172.8</v>
      </c>
      <c r="V58" s="69">
        <f t="shared" si="0"/>
        <v>0.23843281862180227</v>
      </c>
      <c r="W58" s="11"/>
      <c r="X58" s="12"/>
    </row>
    <row r="59" spans="1:23" ht="45">
      <c r="A59" s="43" t="s">
        <v>130</v>
      </c>
      <c r="B59" s="32" t="s">
        <v>61</v>
      </c>
      <c r="C59" s="32" t="s">
        <v>42</v>
      </c>
      <c r="D59" s="33">
        <v>1796000</v>
      </c>
      <c r="E59" s="33" t="s">
        <v>78</v>
      </c>
      <c r="F59" s="33">
        <v>1796000</v>
      </c>
      <c r="G59" s="33" t="s">
        <v>78</v>
      </c>
      <c r="H59" s="33" t="s">
        <v>78</v>
      </c>
      <c r="I59" s="33" t="s">
        <v>78</v>
      </c>
      <c r="J59" s="33" t="s">
        <v>78</v>
      </c>
      <c r="K59" s="54">
        <v>1796</v>
      </c>
      <c r="L59" s="54" t="s">
        <v>78</v>
      </c>
      <c r="M59" s="54" t="s">
        <v>78</v>
      </c>
      <c r="N59" s="54">
        <v>449000</v>
      </c>
      <c r="O59" s="54" t="s">
        <v>78</v>
      </c>
      <c r="P59" s="54">
        <v>449000</v>
      </c>
      <c r="Q59" s="54" t="s">
        <v>78</v>
      </c>
      <c r="R59" s="54" t="s">
        <v>78</v>
      </c>
      <c r="S59" s="54" t="s">
        <v>78</v>
      </c>
      <c r="T59" s="54" t="s">
        <v>78</v>
      </c>
      <c r="U59" s="54">
        <v>449</v>
      </c>
      <c r="V59" s="69">
        <f t="shared" si="0"/>
        <v>0.25</v>
      </c>
      <c r="W59" s="9" t="s">
        <v>78</v>
      </c>
    </row>
    <row r="60" spans="1:23" ht="33.75">
      <c r="A60" s="43" t="s">
        <v>131</v>
      </c>
      <c r="B60" s="32" t="s">
        <v>61</v>
      </c>
      <c r="C60" s="32" t="s">
        <v>43</v>
      </c>
      <c r="D60" s="33">
        <v>1845000</v>
      </c>
      <c r="E60" s="33" t="s">
        <v>78</v>
      </c>
      <c r="F60" s="33">
        <v>1845000</v>
      </c>
      <c r="G60" s="33" t="s">
        <v>78</v>
      </c>
      <c r="H60" s="33" t="s">
        <v>78</v>
      </c>
      <c r="I60" s="33" t="s">
        <v>78</v>
      </c>
      <c r="J60" s="33" t="s">
        <v>78</v>
      </c>
      <c r="K60" s="54">
        <v>1845</v>
      </c>
      <c r="L60" s="54" t="s">
        <v>78</v>
      </c>
      <c r="M60" s="54" t="s">
        <v>78</v>
      </c>
      <c r="N60" s="54">
        <v>543000</v>
      </c>
      <c r="O60" s="54" t="s">
        <v>78</v>
      </c>
      <c r="P60" s="54">
        <v>543000</v>
      </c>
      <c r="Q60" s="54" t="s">
        <v>78</v>
      </c>
      <c r="R60" s="54" t="s">
        <v>78</v>
      </c>
      <c r="S60" s="54" t="s">
        <v>78</v>
      </c>
      <c r="T60" s="54" t="s">
        <v>78</v>
      </c>
      <c r="U60" s="54">
        <v>543</v>
      </c>
      <c r="V60" s="69">
        <f t="shared" si="0"/>
        <v>0.2943089430894309</v>
      </c>
      <c r="W60" s="9" t="s">
        <v>78</v>
      </c>
    </row>
    <row r="61" spans="1:23" ht="12.75">
      <c r="A61" s="43" t="s">
        <v>132</v>
      </c>
      <c r="B61" s="32" t="s">
        <v>61</v>
      </c>
      <c r="C61" s="32" t="s">
        <v>44</v>
      </c>
      <c r="D61" s="33">
        <v>18054000</v>
      </c>
      <c r="E61" s="33" t="s">
        <v>78</v>
      </c>
      <c r="F61" s="33">
        <v>18054000</v>
      </c>
      <c r="G61" s="33" t="s">
        <v>78</v>
      </c>
      <c r="H61" s="33" t="s">
        <v>78</v>
      </c>
      <c r="I61" s="33" t="s">
        <v>78</v>
      </c>
      <c r="J61" s="33" t="s">
        <v>78</v>
      </c>
      <c r="K61" s="54">
        <v>18054</v>
      </c>
      <c r="L61" s="54" t="s">
        <v>78</v>
      </c>
      <c r="M61" s="54" t="s">
        <v>78</v>
      </c>
      <c r="N61" s="54">
        <v>4180808</v>
      </c>
      <c r="O61" s="54" t="s">
        <v>78</v>
      </c>
      <c r="P61" s="54">
        <v>4180808</v>
      </c>
      <c r="Q61" s="54" t="s">
        <v>78</v>
      </c>
      <c r="R61" s="54" t="s">
        <v>78</v>
      </c>
      <c r="S61" s="54" t="s">
        <v>78</v>
      </c>
      <c r="T61" s="54" t="s">
        <v>78</v>
      </c>
      <c r="U61" s="54">
        <v>4180.8</v>
      </c>
      <c r="V61" s="69">
        <f t="shared" si="0"/>
        <v>0.231571950814224</v>
      </c>
      <c r="W61" s="9" t="s">
        <v>78</v>
      </c>
    </row>
    <row r="62" spans="1:24" s="10" customFormat="1" ht="27" customHeight="1">
      <c r="A62" s="42" t="s">
        <v>112</v>
      </c>
      <c r="B62" s="30" t="s">
        <v>61</v>
      </c>
      <c r="C62" s="30" t="s">
        <v>113</v>
      </c>
      <c r="D62" s="31"/>
      <c r="E62" s="31"/>
      <c r="F62" s="31"/>
      <c r="G62" s="31"/>
      <c r="H62" s="31"/>
      <c r="I62" s="31"/>
      <c r="J62" s="31"/>
      <c r="K62" s="53">
        <v>109256.2</v>
      </c>
      <c r="L62" s="53"/>
      <c r="M62" s="53"/>
      <c r="N62" s="53"/>
      <c r="O62" s="53"/>
      <c r="P62" s="53"/>
      <c r="Q62" s="53"/>
      <c r="R62" s="53"/>
      <c r="S62" s="53"/>
      <c r="T62" s="53"/>
      <c r="U62" s="53">
        <v>36543.1</v>
      </c>
      <c r="V62" s="69">
        <f t="shared" si="0"/>
        <v>0.33447163639225963</v>
      </c>
      <c r="W62" s="11"/>
      <c r="X62" s="12"/>
    </row>
    <row r="63" spans="1:23" ht="33.75">
      <c r="A63" s="43" t="s">
        <v>133</v>
      </c>
      <c r="B63" s="32" t="s">
        <v>61</v>
      </c>
      <c r="C63" s="32" t="s">
        <v>45</v>
      </c>
      <c r="D63" s="33">
        <v>280100</v>
      </c>
      <c r="E63" s="33" t="s">
        <v>78</v>
      </c>
      <c r="F63" s="33">
        <v>280100</v>
      </c>
      <c r="G63" s="33" t="s">
        <v>78</v>
      </c>
      <c r="H63" s="33" t="s">
        <v>78</v>
      </c>
      <c r="I63" s="33" t="s">
        <v>78</v>
      </c>
      <c r="J63" s="33" t="s">
        <v>78</v>
      </c>
      <c r="K63" s="54">
        <v>280.1</v>
      </c>
      <c r="L63" s="54" t="s">
        <v>78</v>
      </c>
      <c r="M63" s="54" t="s">
        <v>78</v>
      </c>
      <c r="N63" s="54">
        <v>280100.72</v>
      </c>
      <c r="O63" s="54" t="s">
        <v>78</v>
      </c>
      <c r="P63" s="54">
        <v>280100.72</v>
      </c>
      <c r="Q63" s="54" t="s">
        <v>78</v>
      </c>
      <c r="R63" s="54" t="s">
        <v>78</v>
      </c>
      <c r="S63" s="54" t="s">
        <v>78</v>
      </c>
      <c r="T63" s="54" t="s">
        <v>78</v>
      </c>
      <c r="U63" s="54">
        <v>280.1</v>
      </c>
      <c r="V63" s="69">
        <f t="shared" si="0"/>
        <v>1</v>
      </c>
      <c r="W63" s="9" t="s">
        <v>78</v>
      </c>
    </row>
    <row r="64" spans="1:23" ht="33.75">
      <c r="A64" s="43" t="s">
        <v>134</v>
      </c>
      <c r="B64" s="32" t="s">
        <v>61</v>
      </c>
      <c r="C64" s="32" t="s">
        <v>46</v>
      </c>
      <c r="D64" s="33">
        <v>1470000</v>
      </c>
      <c r="E64" s="33" t="s">
        <v>78</v>
      </c>
      <c r="F64" s="33">
        <v>1470000</v>
      </c>
      <c r="G64" s="33" t="s">
        <v>78</v>
      </c>
      <c r="H64" s="33" t="s">
        <v>78</v>
      </c>
      <c r="I64" s="33" t="s">
        <v>78</v>
      </c>
      <c r="J64" s="33" t="s">
        <v>78</v>
      </c>
      <c r="K64" s="54">
        <v>1470</v>
      </c>
      <c r="L64" s="54" t="s">
        <v>78</v>
      </c>
      <c r="M64" s="54" t="s">
        <v>78</v>
      </c>
      <c r="N64" s="54">
        <v>1470000</v>
      </c>
      <c r="O64" s="54" t="s">
        <v>78</v>
      </c>
      <c r="P64" s="54">
        <v>1470000</v>
      </c>
      <c r="Q64" s="54" t="s">
        <v>78</v>
      </c>
      <c r="R64" s="54" t="s">
        <v>78</v>
      </c>
      <c r="S64" s="54" t="s">
        <v>78</v>
      </c>
      <c r="T64" s="54" t="s">
        <v>78</v>
      </c>
      <c r="U64" s="54">
        <v>1470</v>
      </c>
      <c r="V64" s="69">
        <f t="shared" si="0"/>
        <v>1</v>
      </c>
      <c r="W64" s="9" t="s">
        <v>78</v>
      </c>
    </row>
    <row r="65" spans="1:23" ht="33.75">
      <c r="A65" s="43" t="s">
        <v>135</v>
      </c>
      <c r="B65" s="32" t="s">
        <v>61</v>
      </c>
      <c r="C65" s="32" t="s">
        <v>47</v>
      </c>
      <c r="D65" s="33">
        <v>1210000</v>
      </c>
      <c r="E65" s="33" t="s">
        <v>78</v>
      </c>
      <c r="F65" s="33">
        <v>1210000</v>
      </c>
      <c r="G65" s="33" t="s">
        <v>78</v>
      </c>
      <c r="H65" s="33" t="s">
        <v>78</v>
      </c>
      <c r="I65" s="33" t="s">
        <v>78</v>
      </c>
      <c r="J65" s="33" t="s">
        <v>78</v>
      </c>
      <c r="K65" s="54">
        <v>1210</v>
      </c>
      <c r="L65" s="54" t="s">
        <v>78</v>
      </c>
      <c r="M65" s="54" t="s">
        <v>78</v>
      </c>
      <c r="N65" s="54">
        <v>306000</v>
      </c>
      <c r="O65" s="54" t="s">
        <v>78</v>
      </c>
      <c r="P65" s="54">
        <v>306000</v>
      </c>
      <c r="Q65" s="54" t="s">
        <v>78</v>
      </c>
      <c r="R65" s="54" t="s">
        <v>78</v>
      </c>
      <c r="S65" s="54" t="s">
        <v>78</v>
      </c>
      <c r="T65" s="54" t="s">
        <v>78</v>
      </c>
      <c r="U65" s="54">
        <v>306</v>
      </c>
      <c r="V65" s="69">
        <f t="shared" si="0"/>
        <v>0.2528925619834711</v>
      </c>
      <c r="W65" s="9" t="s">
        <v>78</v>
      </c>
    </row>
    <row r="66" spans="1:23" ht="33.75">
      <c r="A66" s="43" t="s">
        <v>136</v>
      </c>
      <c r="B66" s="32" t="s">
        <v>61</v>
      </c>
      <c r="C66" s="32" t="s">
        <v>48</v>
      </c>
      <c r="D66" s="33">
        <v>21222000</v>
      </c>
      <c r="E66" s="33" t="s">
        <v>78</v>
      </c>
      <c r="F66" s="33">
        <v>21222000</v>
      </c>
      <c r="G66" s="33" t="s">
        <v>78</v>
      </c>
      <c r="H66" s="33" t="s">
        <v>78</v>
      </c>
      <c r="I66" s="33" t="s">
        <v>78</v>
      </c>
      <c r="J66" s="33" t="s">
        <v>78</v>
      </c>
      <c r="K66" s="54">
        <v>21222</v>
      </c>
      <c r="L66" s="54" t="s">
        <v>78</v>
      </c>
      <c r="M66" s="54" t="s">
        <v>78</v>
      </c>
      <c r="N66" s="54">
        <v>7070000</v>
      </c>
      <c r="O66" s="54" t="s">
        <v>78</v>
      </c>
      <c r="P66" s="54">
        <v>7070000</v>
      </c>
      <c r="Q66" s="54" t="s">
        <v>78</v>
      </c>
      <c r="R66" s="54" t="s">
        <v>78</v>
      </c>
      <c r="S66" s="54" t="s">
        <v>78</v>
      </c>
      <c r="T66" s="54" t="s">
        <v>78</v>
      </c>
      <c r="U66" s="54">
        <v>7070</v>
      </c>
      <c r="V66" s="69">
        <f t="shared" si="0"/>
        <v>0.33314484968428987</v>
      </c>
      <c r="W66" s="9" t="s">
        <v>78</v>
      </c>
    </row>
    <row r="67" spans="1:23" ht="33.75">
      <c r="A67" s="43" t="s">
        <v>137</v>
      </c>
      <c r="B67" s="32" t="s">
        <v>61</v>
      </c>
      <c r="C67" s="32" t="s">
        <v>49</v>
      </c>
      <c r="D67" s="33">
        <v>4563000</v>
      </c>
      <c r="E67" s="33" t="s">
        <v>78</v>
      </c>
      <c r="F67" s="33">
        <v>4563000</v>
      </c>
      <c r="G67" s="33" t="s">
        <v>78</v>
      </c>
      <c r="H67" s="33" t="s">
        <v>78</v>
      </c>
      <c r="I67" s="33" t="s">
        <v>78</v>
      </c>
      <c r="J67" s="33" t="s">
        <v>78</v>
      </c>
      <c r="K67" s="54">
        <v>4563</v>
      </c>
      <c r="L67" s="54" t="s">
        <v>78</v>
      </c>
      <c r="M67" s="54" t="s">
        <v>78</v>
      </c>
      <c r="N67" s="54">
        <v>1119500</v>
      </c>
      <c r="O67" s="54" t="s">
        <v>78</v>
      </c>
      <c r="P67" s="54">
        <v>1119500</v>
      </c>
      <c r="Q67" s="54" t="s">
        <v>78</v>
      </c>
      <c r="R67" s="54" t="s">
        <v>78</v>
      </c>
      <c r="S67" s="54" t="s">
        <v>78</v>
      </c>
      <c r="T67" s="54" t="s">
        <v>78</v>
      </c>
      <c r="U67" s="54">
        <v>1119.5</v>
      </c>
      <c r="V67" s="69">
        <f t="shared" si="0"/>
        <v>0.24534297611220687</v>
      </c>
      <c r="W67" s="9" t="s">
        <v>78</v>
      </c>
    </row>
    <row r="68" spans="1:23" ht="56.25">
      <c r="A68" s="43" t="s">
        <v>138</v>
      </c>
      <c r="B68" s="32" t="s">
        <v>61</v>
      </c>
      <c r="C68" s="32" t="s">
        <v>50</v>
      </c>
      <c r="D68" s="33">
        <v>1690000</v>
      </c>
      <c r="E68" s="33" t="s">
        <v>78</v>
      </c>
      <c r="F68" s="33">
        <v>1690000</v>
      </c>
      <c r="G68" s="33" t="s">
        <v>78</v>
      </c>
      <c r="H68" s="33" t="s">
        <v>78</v>
      </c>
      <c r="I68" s="33" t="s">
        <v>78</v>
      </c>
      <c r="J68" s="33" t="s">
        <v>78</v>
      </c>
      <c r="K68" s="54">
        <v>1690</v>
      </c>
      <c r="L68" s="54" t="s">
        <v>78</v>
      </c>
      <c r="M68" s="54" t="s">
        <v>78</v>
      </c>
      <c r="N68" s="54">
        <v>1690000</v>
      </c>
      <c r="O68" s="54" t="s">
        <v>78</v>
      </c>
      <c r="P68" s="54">
        <v>1690000</v>
      </c>
      <c r="Q68" s="54" t="s">
        <v>78</v>
      </c>
      <c r="R68" s="54" t="s">
        <v>78</v>
      </c>
      <c r="S68" s="54" t="s">
        <v>78</v>
      </c>
      <c r="T68" s="54" t="s">
        <v>78</v>
      </c>
      <c r="U68" s="54">
        <v>1690</v>
      </c>
      <c r="V68" s="69">
        <f t="shared" si="0"/>
        <v>1</v>
      </c>
      <c r="W68" s="9" t="s">
        <v>78</v>
      </c>
    </row>
    <row r="69" spans="1:23" ht="45">
      <c r="A69" s="43" t="s">
        <v>139</v>
      </c>
      <c r="B69" s="32" t="s">
        <v>61</v>
      </c>
      <c r="C69" s="32" t="s">
        <v>51</v>
      </c>
      <c r="D69" s="33">
        <v>16520000</v>
      </c>
      <c r="E69" s="33" t="s">
        <v>78</v>
      </c>
      <c r="F69" s="33">
        <v>16520000</v>
      </c>
      <c r="G69" s="33" t="s">
        <v>78</v>
      </c>
      <c r="H69" s="33" t="s">
        <v>78</v>
      </c>
      <c r="I69" s="33" t="s">
        <v>78</v>
      </c>
      <c r="J69" s="33" t="s">
        <v>78</v>
      </c>
      <c r="K69" s="54">
        <v>16520</v>
      </c>
      <c r="L69" s="54" t="s">
        <v>78</v>
      </c>
      <c r="M69" s="54" t="s">
        <v>78</v>
      </c>
      <c r="N69" s="54">
        <v>4120000</v>
      </c>
      <c r="O69" s="54" t="s">
        <v>78</v>
      </c>
      <c r="P69" s="54">
        <v>4120000</v>
      </c>
      <c r="Q69" s="54" t="s">
        <v>78</v>
      </c>
      <c r="R69" s="54" t="s">
        <v>78</v>
      </c>
      <c r="S69" s="54" t="s">
        <v>78</v>
      </c>
      <c r="T69" s="54" t="s">
        <v>78</v>
      </c>
      <c r="U69" s="54">
        <v>4120</v>
      </c>
      <c r="V69" s="69">
        <f t="shared" si="0"/>
        <v>0.24939467312348668</v>
      </c>
      <c r="W69" s="9" t="s">
        <v>78</v>
      </c>
    </row>
    <row r="70" spans="1:23" ht="56.25">
      <c r="A70" s="43" t="s">
        <v>140</v>
      </c>
      <c r="B70" s="32" t="s">
        <v>61</v>
      </c>
      <c r="C70" s="32" t="s">
        <v>52</v>
      </c>
      <c r="D70" s="33">
        <v>1924000</v>
      </c>
      <c r="E70" s="33" t="s">
        <v>78</v>
      </c>
      <c r="F70" s="33">
        <v>1924000</v>
      </c>
      <c r="G70" s="33" t="s">
        <v>78</v>
      </c>
      <c r="H70" s="33" t="s">
        <v>78</v>
      </c>
      <c r="I70" s="33" t="s">
        <v>78</v>
      </c>
      <c r="J70" s="33" t="s">
        <v>78</v>
      </c>
      <c r="K70" s="54">
        <v>1924</v>
      </c>
      <c r="L70" s="54" t="s">
        <v>78</v>
      </c>
      <c r="M70" s="54" t="s">
        <v>78</v>
      </c>
      <c r="N70" s="54">
        <v>453000</v>
      </c>
      <c r="O70" s="54" t="s">
        <v>78</v>
      </c>
      <c r="P70" s="54">
        <v>453000</v>
      </c>
      <c r="Q70" s="54" t="s">
        <v>78</v>
      </c>
      <c r="R70" s="54" t="s">
        <v>78</v>
      </c>
      <c r="S70" s="54" t="s">
        <v>78</v>
      </c>
      <c r="T70" s="54" t="s">
        <v>78</v>
      </c>
      <c r="U70" s="54">
        <v>453</v>
      </c>
      <c r="V70" s="69">
        <f t="shared" si="0"/>
        <v>0.23544698544698545</v>
      </c>
      <c r="W70" s="9" t="s">
        <v>78</v>
      </c>
    </row>
    <row r="71" spans="1:23" ht="101.25">
      <c r="A71" s="43" t="s">
        <v>141</v>
      </c>
      <c r="B71" s="32" t="s">
        <v>61</v>
      </c>
      <c r="C71" s="32" t="s">
        <v>53</v>
      </c>
      <c r="D71" s="33">
        <v>945300</v>
      </c>
      <c r="E71" s="33" t="s">
        <v>78</v>
      </c>
      <c r="F71" s="33">
        <v>945300</v>
      </c>
      <c r="G71" s="33" t="s">
        <v>78</v>
      </c>
      <c r="H71" s="33" t="s">
        <v>78</v>
      </c>
      <c r="I71" s="33" t="s">
        <v>78</v>
      </c>
      <c r="J71" s="33" t="s">
        <v>78</v>
      </c>
      <c r="K71" s="54">
        <v>945.3</v>
      </c>
      <c r="L71" s="54" t="s">
        <v>78</v>
      </c>
      <c r="M71" s="54" t="s">
        <v>78</v>
      </c>
      <c r="N71" s="54">
        <v>306580</v>
      </c>
      <c r="O71" s="54" t="s">
        <v>78</v>
      </c>
      <c r="P71" s="54">
        <v>306580</v>
      </c>
      <c r="Q71" s="54" t="s">
        <v>78</v>
      </c>
      <c r="R71" s="54" t="s">
        <v>78</v>
      </c>
      <c r="S71" s="54" t="s">
        <v>78</v>
      </c>
      <c r="T71" s="54" t="s">
        <v>78</v>
      </c>
      <c r="U71" s="54">
        <v>306.6</v>
      </c>
      <c r="V71" s="69">
        <f t="shared" si="0"/>
        <v>0.32434147889558873</v>
      </c>
      <c r="W71" s="9" t="s">
        <v>78</v>
      </c>
    </row>
    <row r="72" spans="1:23" ht="78.75">
      <c r="A72" s="43" t="s">
        <v>142</v>
      </c>
      <c r="B72" s="32" t="s">
        <v>61</v>
      </c>
      <c r="C72" s="32" t="s">
        <v>54</v>
      </c>
      <c r="D72" s="33" t="s">
        <v>78</v>
      </c>
      <c r="E72" s="33" t="s">
        <v>78</v>
      </c>
      <c r="F72" s="33" t="s">
        <v>78</v>
      </c>
      <c r="G72" s="33" t="s">
        <v>78</v>
      </c>
      <c r="H72" s="33" t="s">
        <v>78</v>
      </c>
      <c r="I72" s="33" t="s">
        <v>78</v>
      </c>
      <c r="J72" s="33" t="s">
        <v>78</v>
      </c>
      <c r="K72" s="54" t="s">
        <v>78</v>
      </c>
      <c r="L72" s="54" t="s">
        <v>78</v>
      </c>
      <c r="M72" s="54" t="s">
        <v>78</v>
      </c>
      <c r="N72" s="54">
        <v>4736100</v>
      </c>
      <c r="O72" s="54" t="s">
        <v>78</v>
      </c>
      <c r="P72" s="54">
        <v>4736100</v>
      </c>
      <c r="Q72" s="54" t="s">
        <v>78</v>
      </c>
      <c r="R72" s="54" t="s">
        <v>78</v>
      </c>
      <c r="S72" s="54" t="s">
        <v>78</v>
      </c>
      <c r="T72" s="54" t="s">
        <v>78</v>
      </c>
      <c r="U72" s="54">
        <v>4736.1</v>
      </c>
      <c r="V72" s="69"/>
      <c r="W72" s="9" t="s">
        <v>78</v>
      </c>
    </row>
    <row r="73" spans="1:23" ht="67.5">
      <c r="A73" s="43" t="s">
        <v>143</v>
      </c>
      <c r="B73" s="32" t="s">
        <v>61</v>
      </c>
      <c r="C73" s="32" t="s">
        <v>55</v>
      </c>
      <c r="D73" s="33">
        <v>505800</v>
      </c>
      <c r="E73" s="33" t="s">
        <v>78</v>
      </c>
      <c r="F73" s="33">
        <v>505800</v>
      </c>
      <c r="G73" s="33" t="s">
        <v>78</v>
      </c>
      <c r="H73" s="33" t="s">
        <v>78</v>
      </c>
      <c r="I73" s="33" t="s">
        <v>78</v>
      </c>
      <c r="J73" s="33" t="s">
        <v>78</v>
      </c>
      <c r="K73" s="54">
        <v>505.8</v>
      </c>
      <c r="L73" s="54" t="s">
        <v>78</v>
      </c>
      <c r="M73" s="54" t="s">
        <v>78</v>
      </c>
      <c r="N73" s="54">
        <v>505800</v>
      </c>
      <c r="O73" s="54" t="s">
        <v>78</v>
      </c>
      <c r="P73" s="54">
        <v>505800</v>
      </c>
      <c r="Q73" s="54" t="s">
        <v>78</v>
      </c>
      <c r="R73" s="54" t="s">
        <v>78</v>
      </c>
      <c r="S73" s="54" t="s">
        <v>78</v>
      </c>
      <c r="T73" s="54" t="s">
        <v>78</v>
      </c>
      <c r="U73" s="54">
        <v>505.8</v>
      </c>
      <c r="V73" s="69">
        <f t="shared" si="0"/>
        <v>1</v>
      </c>
      <c r="W73" s="9" t="s">
        <v>78</v>
      </c>
    </row>
    <row r="74" spans="1:23" ht="12.75">
      <c r="A74" s="43" t="s">
        <v>144</v>
      </c>
      <c r="B74" s="32" t="s">
        <v>61</v>
      </c>
      <c r="C74" s="32" t="s">
        <v>56</v>
      </c>
      <c r="D74" s="33">
        <v>58926000</v>
      </c>
      <c r="E74" s="33" t="s">
        <v>78</v>
      </c>
      <c r="F74" s="33">
        <v>58926000</v>
      </c>
      <c r="G74" s="33" t="s">
        <v>78</v>
      </c>
      <c r="H74" s="33" t="s">
        <v>78</v>
      </c>
      <c r="I74" s="33" t="s">
        <v>78</v>
      </c>
      <c r="J74" s="33" t="s">
        <v>78</v>
      </c>
      <c r="K74" s="54">
        <v>58926</v>
      </c>
      <c r="L74" s="54" t="s">
        <v>78</v>
      </c>
      <c r="M74" s="54" t="s">
        <v>78</v>
      </c>
      <c r="N74" s="54">
        <v>14486000</v>
      </c>
      <c r="O74" s="54" t="s">
        <v>78</v>
      </c>
      <c r="P74" s="54">
        <v>14486000</v>
      </c>
      <c r="Q74" s="54" t="s">
        <v>78</v>
      </c>
      <c r="R74" s="54" t="s">
        <v>78</v>
      </c>
      <c r="S74" s="54" t="s">
        <v>78</v>
      </c>
      <c r="T74" s="54" t="s">
        <v>78</v>
      </c>
      <c r="U74" s="54">
        <v>14486</v>
      </c>
      <c r="V74" s="69">
        <f t="shared" si="0"/>
        <v>0.24583375759427079</v>
      </c>
      <c r="W74" s="9" t="s">
        <v>78</v>
      </c>
    </row>
    <row r="75" spans="1:23" s="10" customFormat="1" ht="18.75" customHeight="1">
      <c r="A75" s="42" t="s">
        <v>75</v>
      </c>
      <c r="B75" s="30" t="s">
        <v>61</v>
      </c>
      <c r="C75" s="30" t="s">
        <v>114</v>
      </c>
      <c r="D75" s="31"/>
      <c r="E75" s="31"/>
      <c r="F75" s="31"/>
      <c r="G75" s="31"/>
      <c r="H75" s="31"/>
      <c r="I75" s="31"/>
      <c r="J75" s="31"/>
      <c r="K75" s="53">
        <v>19359.1</v>
      </c>
      <c r="L75" s="53"/>
      <c r="M75" s="53"/>
      <c r="N75" s="53"/>
      <c r="O75" s="53"/>
      <c r="P75" s="53"/>
      <c r="Q75" s="53"/>
      <c r="R75" s="53"/>
      <c r="S75" s="53"/>
      <c r="T75" s="53"/>
      <c r="U75" s="53">
        <v>4348.7</v>
      </c>
      <c r="V75" s="69">
        <f t="shared" si="0"/>
        <v>0.2246333765515959</v>
      </c>
      <c r="W75" s="11"/>
    </row>
    <row r="76" spans="1:23" ht="56.25">
      <c r="A76" s="43" t="s">
        <v>145</v>
      </c>
      <c r="B76" s="32" t="s">
        <v>61</v>
      </c>
      <c r="C76" s="32" t="s">
        <v>57</v>
      </c>
      <c r="D76" s="33">
        <v>19226100</v>
      </c>
      <c r="E76" s="33" t="s">
        <v>78</v>
      </c>
      <c r="F76" s="33">
        <v>19226100</v>
      </c>
      <c r="G76" s="33" t="s">
        <v>78</v>
      </c>
      <c r="H76" s="33" t="s">
        <v>78</v>
      </c>
      <c r="I76" s="33" t="s">
        <v>78</v>
      </c>
      <c r="J76" s="33" t="s">
        <v>78</v>
      </c>
      <c r="K76" s="54">
        <v>19226.1</v>
      </c>
      <c r="L76" s="54" t="s">
        <v>78</v>
      </c>
      <c r="M76" s="54" t="s">
        <v>78</v>
      </c>
      <c r="N76" s="54">
        <v>4348685.94</v>
      </c>
      <c r="O76" s="54" t="s">
        <v>78</v>
      </c>
      <c r="P76" s="54">
        <v>4348685.94</v>
      </c>
      <c r="Q76" s="54" t="s">
        <v>78</v>
      </c>
      <c r="R76" s="54" t="s">
        <v>78</v>
      </c>
      <c r="S76" s="54" t="s">
        <v>78</v>
      </c>
      <c r="T76" s="54" t="s">
        <v>78</v>
      </c>
      <c r="U76" s="54">
        <v>4348.7</v>
      </c>
      <c r="V76" s="69">
        <f t="shared" si="0"/>
        <v>0.2261873182808786</v>
      </c>
      <c r="W76" s="9" t="s">
        <v>78</v>
      </c>
    </row>
    <row r="77" spans="1:23" ht="33.75">
      <c r="A77" s="43" t="s">
        <v>146</v>
      </c>
      <c r="B77" s="32" t="s">
        <v>61</v>
      </c>
      <c r="C77" s="32" t="s">
        <v>58</v>
      </c>
      <c r="D77" s="33">
        <v>133000</v>
      </c>
      <c r="E77" s="33" t="s">
        <v>78</v>
      </c>
      <c r="F77" s="33">
        <v>133000</v>
      </c>
      <c r="G77" s="33" t="s">
        <v>78</v>
      </c>
      <c r="H77" s="33" t="s">
        <v>78</v>
      </c>
      <c r="I77" s="33" t="s">
        <v>78</v>
      </c>
      <c r="J77" s="33" t="s">
        <v>78</v>
      </c>
      <c r="K77" s="54">
        <v>133</v>
      </c>
      <c r="L77" s="54" t="s">
        <v>78</v>
      </c>
      <c r="M77" s="54" t="s">
        <v>78</v>
      </c>
      <c r="N77" s="54" t="s">
        <v>78</v>
      </c>
      <c r="O77" s="54" t="s">
        <v>78</v>
      </c>
      <c r="P77" s="54" t="s">
        <v>78</v>
      </c>
      <c r="Q77" s="54" t="s">
        <v>78</v>
      </c>
      <c r="R77" s="54" t="s">
        <v>78</v>
      </c>
      <c r="S77" s="54" t="s">
        <v>78</v>
      </c>
      <c r="T77" s="54" t="s">
        <v>78</v>
      </c>
      <c r="U77" s="54" t="s">
        <v>78</v>
      </c>
      <c r="V77" s="69"/>
      <c r="W77" s="9" t="s">
        <v>78</v>
      </c>
    </row>
    <row r="78" spans="1:23" s="10" customFormat="1" ht="30" customHeight="1">
      <c r="A78" s="42" t="s">
        <v>115</v>
      </c>
      <c r="B78" s="30" t="s">
        <v>61</v>
      </c>
      <c r="C78" s="30" t="s">
        <v>116</v>
      </c>
      <c r="D78" s="31"/>
      <c r="E78" s="31"/>
      <c r="F78" s="31"/>
      <c r="G78" s="31"/>
      <c r="H78" s="31"/>
      <c r="I78" s="31"/>
      <c r="J78" s="31"/>
      <c r="K78" s="53">
        <v>-67.5</v>
      </c>
      <c r="L78" s="53"/>
      <c r="M78" s="53"/>
      <c r="N78" s="53"/>
      <c r="O78" s="53"/>
      <c r="P78" s="53"/>
      <c r="Q78" s="53"/>
      <c r="R78" s="53"/>
      <c r="S78" s="53"/>
      <c r="T78" s="53"/>
      <c r="U78" s="53">
        <v>-67.5</v>
      </c>
      <c r="V78" s="69">
        <f t="shared" si="0"/>
        <v>1</v>
      </c>
      <c r="W78" s="11"/>
    </row>
    <row r="79" spans="1:23" s="10" customFormat="1" ht="48.75" customHeight="1" thickBot="1">
      <c r="A79" s="42" t="s">
        <v>147</v>
      </c>
      <c r="B79" s="35" t="s">
        <v>61</v>
      </c>
      <c r="C79" s="30" t="s">
        <v>117</v>
      </c>
      <c r="D79" s="31">
        <v>-1323154.45</v>
      </c>
      <c r="E79" s="31" t="s">
        <v>78</v>
      </c>
      <c r="F79" s="31">
        <v>-1323154.45</v>
      </c>
      <c r="G79" s="31" t="s">
        <v>78</v>
      </c>
      <c r="H79" s="31" t="s">
        <v>78</v>
      </c>
      <c r="I79" s="31" t="s">
        <v>78</v>
      </c>
      <c r="J79" s="31" t="s">
        <v>78</v>
      </c>
      <c r="K79" s="53">
        <v>-1255.7</v>
      </c>
      <c r="L79" s="53" t="s">
        <v>78</v>
      </c>
      <c r="M79" s="53" t="s">
        <v>78</v>
      </c>
      <c r="N79" s="53">
        <v>-1323154.45</v>
      </c>
      <c r="O79" s="53" t="s">
        <v>78</v>
      </c>
      <c r="P79" s="53">
        <v>-1323154.45</v>
      </c>
      <c r="Q79" s="53" t="s">
        <v>78</v>
      </c>
      <c r="R79" s="53" t="s">
        <v>78</v>
      </c>
      <c r="S79" s="53" t="s">
        <v>78</v>
      </c>
      <c r="T79" s="53" t="s">
        <v>78</v>
      </c>
      <c r="U79" s="53">
        <v>-1255.7</v>
      </c>
      <c r="V79" s="69">
        <f t="shared" si="0"/>
        <v>1</v>
      </c>
      <c r="W79" s="11" t="s">
        <v>78</v>
      </c>
    </row>
    <row r="80" spans="1:27" s="6" customFormat="1" ht="12.75">
      <c r="A80" s="38"/>
      <c r="B80" s="36"/>
      <c r="C80" s="37"/>
      <c r="D80" s="37"/>
      <c r="E80" s="37"/>
      <c r="F80" s="37"/>
      <c r="G80" s="37"/>
      <c r="H80" s="37"/>
      <c r="I80" s="37"/>
      <c r="J80" s="37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71"/>
      <c r="W80" s="8"/>
      <c r="X80" s="7"/>
      <c r="Y80" s="7"/>
      <c r="Z80" s="7"/>
      <c r="AA80" s="7"/>
    </row>
  </sheetData>
  <sheetProtection/>
  <mergeCells count="27">
    <mergeCell ref="U13:U14"/>
    <mergeCell ref="V13:V14"/>
    <mergeCell ref="W13:W14"/>
    <mergeCell ref="N12:W12"/>
    <mergeCell ref="T13:T14"/>
    <mergeCell ref="K3:V3"/>
    <mergeCell ref="A5:V5"/>
    <mergeCell ref="A6:V6"/>
    <mergeCell ref="D13:D14"/>
    <mergeCell ref="M13:M14"/>
    <mergeCell ref="A12:A14"/>
    <mergeCell ref="B12:B14"/>
    <mergeCell ref="C12:C14"/>
    <mergeCell ref="F13:F14"/>
    <mergeCell ref="H13:H14"/>
    <mergeCell ref="I13:I14"/>
    <mergeCell ref="J13:J14"/>
    <mergeCell ref="A7:V7"/>
    <mergeCell ref="A8:V8"/>
    <mergeCell ref="N13:N14"/>
    <mergeCell ref="P13:P14"/>
    <mergeCell ref="R13:R14"/>
    <mergeCell ref="S13:S14"/>
    <mergeCell ref="D12:M12"/>
    <mergeCell ref="A10:V10"/>
    <mergeCell ref="K13:K14"/>
    <mergeCell ref="L13:L14"/>
  </mergeCells>
  <printOptions/>
  <pageMargins left="0.1968503937007874" right="0" top="0.7874015748031497" bottom="0.5905511811023623" header="0" footer="0"/>
  <pageSetup fitToHeight="0" horizontalDpi="600" verticalDpi="600" orientation="portrait" pageOrder="overThenDown" paperSize="8" scale="11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obo5</cp:lastModifiedBy>
  <cp:lastPrinted>2011-06-06T04:53:51Z</cp:lastPrinted>
  <dcterms:created xsi:type="dcterms:W3CDTF">1999-06-18T11:49:53Z</dcterms:created>
  <dcterms:modified xsi:type="dcterms:W3CDTF">2011-06-06T04:54:08Z</dcterms:modified>
  <cp:category/>
  <cp:version/>
  <cp:contentType/>
  <cp:contentStatus/>
</cp:coreProperties>
</file>